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sfema-my.sharepoint.com/personal/0261154908_fema_dhs_gov/Documents/Desktop/Counter-UAS/"/>
    </mc:Choice>
  </mc:AlternateContent>
  <xr:revisionPtr revIDLastSave="606" documentId="13_ncr:1_{EB10E8AB-93C0-4191-A8FE-75F8EFEC23F7}" xr6:coauthVersionLast="47" xr6:coauthVersionMax="47" xr10:uidLastSave="{E80DF0A9-5003-41B1-A76D-183EE33DA9ED}"/>
  <bookViews>
    <workbookView xWindow="-120" yWindow="-120" windowWidth="29040" windowHeight="15720" xr2:uid="{66535412-D878-4EC2-9852-C173CCE44391}"/>
  </bookViews>
  <sheets>
    <sheet name="SSI" sheetId="21" r:id="rId1"/>
    <sheet name="Award Cover Sheet" sheetId="14" r:id="rId2"/>
    <sheet name="Certifications" sheetId="25" r:id="rId3"/>
    <sheet name="SAMPLE - Raccoon City" sheetId="3" r:id="rId4"/>
    <sheet name="Subapplicant" sheetId="23" r:id="rId5"/>
    <sheet name="Subapplicant (2)" sheetId="24" r:id="rId6"/>
  </sheets>
  <externalReferences>
    <externalReference r:id="rId7"/>
    <externalReference r:id="rId8"/>
  </externalReferences>
  <definedNames>
    <definedName name="Capability">[1]Sheet2!$D$20:$D$21</definedName>
    <definedName name="CostShare">[1]Sheet2!$D$10:$D$12</definedName>
    <definedName name="COTP">[1]Sheet2!$A$10:$A$49</definedName>
    <definedName name="IndirectCosts">[2]Validation!#REF!</definedName>
    <definedName name="LaborforPrimaryServices">[2]Validation!#REF!</definedName>
    <definedName name="Org">[1]Sheet2!$A$3:$A$7</definedName>
    <definedName name="OrgType">[1]Sheet2!$E$3:$E$6</definedName>
    <definedName name="PersonalHygieneSupplies">[2]Validation!#REF!</definedName>
    <definedName name="POTE">[1]Sheet2!$D$14:$D$18</definedName>
    <definedName name="_xlnm.Print_Area" localSheetId="2">Certifications!$A$1:$J$19</definedName>
    <definedName name="Priority">[1]Sheet2!$G$14:$G$23</definedName>
    <definedName name="SecondaryServicesClothing">[2]Validation!#REF!</definedName>
    <definedName name="SecondaryServicesLaborforSecondaryServices">[2]Validation!#REF!</definedName>
    <definedName name="SecondaryServicesOutreachInformation">[2]Validation!#REF!</definedName>
    <definedName name="SecondaryServicesRenovationsormodificationstoexistingfacilities">[2]Validation!#REF!</definedName>
    <definedName name="SecondaryServicesTranslationServices">[2]Validation!#REF!</definedName>
    <definedName name="YesNo">[1]Sheet2!$C$10:$C$11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01" i="24" l="1"/>
  <c r="H183" i="24"/>
  <c r="G183" i="24"/>
  <c r="H182" i="24"/>
  <c r="G182" i="24"/>
  <c r="H181" i="24"/>
  <c r="G181" i="24"/>
  <c r="G180" i="24"/>
  <c r="H180" i="24" s="1"/>
  <c r="G179" i="24"/>
  <c r="H179" i="24" s="1"/>
  <c r="H184" i="24" s="1"/>
  <c r="H178" i="24"/>
  <c r="G178" i="24"/>
  <c r="G184" i="24" s="1"/>
  <c r="H177" i="24"/>
  <c r="G177" i="24"/>
  <c r="I172" i="24"/>
  <c r="H172" i="24"/>
  <c r="G172" i="24"/>
  <c r="I171" i="24"/>
  <c r="H171" i="24"/>
  <c r="G171" i="24"/>
  <c r="I170" i="24"/>
  <c r="H170" i="24"/>
  <c r="G170" i="24"/>
  <c r="I169" i="24"/>
  <c r="H169" i="24"/>
  <c r="G169" i="24"/>
  <c r="I168" i="24"/>
  <c r="H168" i="24"/>
  <c r="G168" i="24"/>
  <c r="I167" i="24"/>
  <c r="H167" i="24"/>
  <c r="G167" i="24"/>
  <c r="I166" i="24"/>
  <c r="H173" i="24" s="1"/>
  <c r="H166" i="24"/>
  <c r="G166" i="24"/>
  <c r="G173" i="24" s="1"/>
  <c r="H160" i="24"/>
  <c r="G160" i="24"/>
  <c r="H159" i="24"/>
  <c r="H158" i="24"/>
  <c r="H157" i="24"/>
  <c r="H156" i="24"/>
  <c r="H155" i="24"/>
  <c r="H154" i="24"/>
  <c r="I147" i="24"/>
  <c r="H147" i="24"/>
  <c r="G147" i="24"/>
  <c r="I146" i="24"/>
  <c r="H146" i="24"/>
  <c r="G146" i="24"/>
  <c r="I145" i="24"/>
  <c r="H145" i="24"/>
  <c r="G145" i="24"/>
  <c r="H144" i="24"/>
  <c r="I144" i="24" s="1"/>
  <c r="G144" i="24"/>
  <c r="G148" i="24" s="1"/>
  <c r="I143" i="24"/>
  <c r="H148" i="24" s="1"/>
  <c r="H143" i="24"/>
  <c r="G143" i="24"/>
  <c r="I142" i="24"/>
  <c r="H142" i="24"/>
  <c r="G142" i="24"/>
  <c r="I141" i="24"/>
  <c r="H141" i="24"/>
  <c r="G141" i="24"/>
  <c r="I134" i="24"/>
  <c r="H134" i="24"/>
  <c r="G134" i="24"/>
  <c r="I133" i="24"/>
  <c r="H133" i="24"/>
  <c r="G133" i="24"/>
  <c r="I132" i="24"/>
  <c r="H132" i="24"/>
  <c r="G132" i="24"/>
  <c r="H131" i="24"/>
  <c r="I131" i="24" s="1"/>
  <c r="G131" i="24"/>
  <c r="I130" i="24"/>
  <c r="H130" i="24"/>
  <c r="G130" i="24"/>
  <c r="I129" i="24"/>
  <c r="H129" i="24"/>
  <c r="G129" i="24"/>
  <c r="I128" i="24"/>
  <c r="H128" i="24"/>
  <c r="G128" i="24"/>
  <c r="H127" i="24"/>
  <c r="I127" i="24" s="1"/>
  <c r="G127" i="24"/>
  <c r="G135" i="24" s="1"/>
  <c r="I126" i="24"/>
  <c r="H126" i="24"/>
  <c r="G126" i="24"/>
  <c r="I125" i="24"/>
  <c r="H125" i="24"/>
  <c r="G125" i="24"/>
  <c r="H118" i="24"/>
  <c r="I118" i="24" s="1"/>
  <c r="G118" i="24"/>
  <c r="H117" i="24"/>
  <c r="I117" i="24" s="1"/>
  <c r="G117" i="24"/>
  <c r="I116" i="24"/>
  <c r="H116" i="24"/>
  <c r="G116" i="24"/>
  <c r="I115" i="24"/>
  <c r="H115" i="24"/>
  <c r="G115" i="24"/>
  <c r="H114" i="24"/>
  <c r="I114" i="24" s="1"/>
  <c r="G114" i="24"/>
  <c r="H113" i="24"/>
  <c r="I113" i="24" s="1"/>
  <c r="G113" i="24"/>
  <c r="I112" i="24"/>
  <c r="H119" i="24" s="1"/>
  <c r="H112" i="24"/>
  <c r="G112" i="24"/>
  <c r="G119" i="24" s="1"/>
  <c r="I105" i="24"/>
  <c r="H105" i="24"/>
  <c r="G105" i="24"/>
  <c r="H104" i="24"/>
  <c r="I104" i="24" s="1"/>
  <c r="G104" i="24"/>
  <c r="I103" i="24"/>
  <c r="H103" i="24"/>
  <c r="G103" i="24"/>
  <c r="I102" i="24"/>
  <c r="H102" i="24"/>
  <c r="G102" i="24"/>
  <c r="I101" i="24"/>
  <c r="H101" i="24"/>
  <c r="G101" i="24"/>
  <c r="H100" i="24"/>
  <c r="I100" i="24" s="1"/>
  <c r="G100" i="24"/>
  <c r="I99" i="24"/>
  <c r="H99" i="24"/>
  <c r="G99" i="24"/>
  <c r="I98" i="24"/>
  <c r="H106" i="24" s="1"/>
  <c r="H98" i="24"/>
  <c r="G98" i="24"/>
  <c r="G106" i="24" s="1"/>
  <c r="N201" i="24" s="1"/>
  <c r="H90" i="24"/>
  <c r="G90" i="24"/>
  <c r="F90" i="24"/>
  <c r="E90" i="24"/>
  <c r="D90" i="24"/>
  <c r="C90" i="24"/>
  <c r="I90" i="24" s="1"/>
  <c r="H89" i="24"/>
  <c r="G89" i="24"/>
  <c r="F89" i="24"/>
  <c r="E89" i="24"/>
  <c r="D89" i="24"/>
  <c r="C89" i="24"/>
  <c r="I89" i="24" s="1"/>
  <c r="H88" i="24"/>
  <c r="G88" i="24"/>
  <c r="F88" i="24"/>
  <c r="E88" i="24"/>
  <c r="I88" i="24" s="1"/>
  <c r="D88" i="24"/>
  <c r="C88" i="24"/>
  <c r="H87" i="24"/>
  <c r="G87" i="24"/>
  <c r="F87" i="24"/>
  <c r="E87" i="24"/>
  <c r="D87" i="24"/>
  <c r="C87" i="24"/>
  <c r="I87" i="24" s="1"/>
  <c r="H86" i="24"/>
  <c r="G86" i="24"/>
  <c r="I86" i="24" s="1"/>
  <c r="F86" i="24"/>
  <c r="E86" i="24"/>
  <c r="D86" i="24"/>
  <c r="C86" i="24"/>
  <c r="H85" i="24"/>
  <c r="G85" i="24"/>
  <c r="F85" i="24"/>
  <c r="E85" i="24"/>
  <c r="D85" i="24"/>
  <c r="C85" i="24"/>
  <c r="I85" i="24" s="1"/>
  <c r="I84" i="24"/>
  <c r="H84" i="24"/>
  <c r="H91" i="24" s="1"/>
  <c r="G84" i="24"/>
  <c r="G91" i="24" s="1"/>
  <c r="F84" i="24"/>
  <c r="F91" i="24" s="1"/>
  <c r="E84" i="24"/>
  <c r="E91" i="24" s="1"/>
  <c r="D84" i="24"/>
  <c r="D91" i="24" s="1"/>
  <c r="C84" i="24"/>
  <c r="W77" i="24"/>
  <c r="V77" i="24"/>
  <c r="X77" i="24" s="1"/>
  <c r="H125" i="23"/>
  <c r="H127" i="23"/>
  <c r="H128" i="23"/>
  <c r="H99" i="23"/>
  <c r="I99" i="23" s="1"/>
  <c r="M201" i="23"/>
  <c r="G183" i="23"/>
  <c r="H183" i="23" s="1"/>
  <c r="G182" i="23"/>
  <c r="H182" i="23" s="1"/>
  <c r="G181" i="23"/>
  <c r="H181" i="23" s="1"/>
  <c r="G180" i="23"/>
  <c r="H180" i="23" s="1"/>
  <c r="G179" i="23"/>
  <c r="H179" i="23" s="1"/>
  <c r="G178" i="23"/>
  <c r="H178" i="23" s="1"/>
  <c r="G177" i="23"/>
  <c r="H177" i="23" s="1"/>
  <c r="H172" i="23"/>
  <c r="I172" i="23" s="1"/>
  <c r="G172" i="23"/>
  <c r="I171" i="23"/>
  <c r="H171" i="23"/>
  <c r="G171" i="23"/>
  <c r="H170" i="23"/>
  <c r="I170" i="23" s="1"/>
  <c r="G170" i="23"/>
  <c r="I169" i="23"/>
  <c r="H169" i="23"/>
  <c r="G169" i="23"/>
  <c r="G173" i="23" s="1"/>
  <c r="H168" i="23"/>
  <c r="I168" i="23" s="1"/>
  <c r="G168" i="23"/>
  <c r="I167" i="23"/>
  <c r="H167" i="23"/>
  <c r="G167" i="23"/>
  <c r="H166" i="23"/>
  <c r="I166" i="23" s="1"/>
  <c r="H173" i="23" s="1"/>
  <c r="G166" i="23"/>
  <c r="G160" i="23"/>
  <c r="H159" i="23"/>
  <c r="H158" i="23"/>
  <c r="H157" i="23"/>
  <c r="H156" i="23"/>
  <c r="H155" i="23"/>
  <c r="H154" i="23"/>
  <c r="I147" i="23"/>
  <c r="H147" i="23"/>
  <c r="G147" i="23"/>
  <c r="H146" i="23"/>
  <c r="I146" i="23" s="1"/>
  <c r="G146" i="23"/>
  <c r="I145" i="23"/>
  <c r="H145" i="23"/>
  <c r="G145" i="23"/>
  <c r="H144" i="23"/>
  <c r="I144" i="23" s="1"/>
  <c r="G144" i="23"/>
  <c r="H143" i="23"/>
  <c r="I143" i="23" s="1"/>
  <c r="G143" i="23"/>
  <c r="H142" i="23"/>
  <c r="I142" i="23" s="1"/>
  <c r="E87" i="23" s="1"/>
  <c r="G142" i="23"/>
  <c r="I141" i="23"/>
  <c r="H141" i="23"/>
  <c r="G141" i="23"/>
  <c r="H134" i="23"/>
  <c r="I134" i="23" s="1"/>
  <c r="G134" i="23"/>
  <c r="I133" i="23"/>
  <c r="H133" i="23"/>
  <c r="G133" i="23"/>
  <c r="H132" i="23"/>
  <c r="I132" i="23" s="1"/>
  <c r="G132" i="23"/>
  <c r="I131" i="23"/>
  <c r="H131" i="23"/>
  <c r="G131" i="23"/>
  <c r="H130" i="23"/>
  <c r="I130" i="23" s="1"/>
  <c r="G130" i="23"/>
  <c r="I129" i="23"/>
  <c r="H129" i="23"/>
  <c r="G129" i="23"/>
  <c r="I128" i="23"/>
  <c r="G128" i="23"/>
  <c r="I127" i="23"/>
  <c r="G127" i="23"/>
  <c r="H126" i="23"/>
  <c r="I126" i="23" s="1"/>
  <c r="G126" i="23"/>
  <c r="I125" i="23"/>
  <c r="G125" i="23"/>
  <c r="H118" i="23"/>
  <c r="I118" i="23" s="1"/>
  <c r="G118" i="23"/>
  <c r="I117" i="23"/>
  <c r="H117" i="23"/>
  <c r="G117" i="23"/>
  <c r="H116" i="23"/>
  <c r="I116" i="23" s="1"/>
  <c r="G116" i="23"/>
  <c r="H115" i="23"/>
  <c r="I115" i="23" s="1"/>
  <c r="G115" i="23"/>
  <c r="H114" i="23"/>
  <c r="I114" i="23" s="1"/>
  <c r="G114" i="23"/>
  <c r="H113" i="23"/>
  <c r="I113" i="23" s="1"/>
  <c r="G113" i="23"/>
  <c r="H112" i="23"/>
  <c r="I112" i="23" s="1"/>
  <c r="G112" i="23"/>
  <c r="I105" i="23"/>
  <c r="H105" i="23"/>
  <c r="G105" i="23"/>
  <c r="I104" i="23"/>
  <c r="H104" i="23"/>
  <c r="G104" i="23"/>
  <c r="I103" i="23"/>
  <c r="H103" i="23"/>
  <c r="G103" i="23"/>
  <c r="H102" i="23"/>
  <c r="I102" i="23" s="1"/>
  <c r="G102" i="23"/>
  <c r="I101" i="23"/>
  <c r="H101" i="23"/>
  <c r="G101" i="23"/>
  <c r="H100" i="23"/>
  <c r="I100" i="23" s="1"/>
  <c r="G100" i="23"/>
  <c r="G99" i="23"/>
  <c r="H98" i="23"/>
  <c r="I98" i="23" s="1"/>
  <c r="G98" i="23"/>
  <c r="G90" i="23"/>
  <c r="F90" i="23"/>
  <c r="E90" i="23"/>
  <c r="D90" i="23"/>
  <c r="C90" i="23"/>
  <c r="H89" i="23"/>
  <c r="G89" i="23"/>
  <c r="F89" i="23"/>
  <c r="E89" i="23"/>
  <c r="D89" i="23"/>
  <c r="C89" i="23"/>
  <c r="I89" i="23" s="1"/>
  <c r="H88" i="23"/>
  <c r="G88" i="23"/>
  <c r="F88" i="23"/>
  <c r="E88" i="23"/>
  <c r="D88" i="23"/>
  <c r="C88" i="23"/>
  <c r="H87" i="23"/>
  <c r="G87" i="23"/>
  <c r="F87" i="23"/>
  <c r="D87" i="23"/>
  <c r="C87" i="23"/>
  <c r="H86" i="23"/>
  <c r="G86" i="23"/>
  <c r="F86" i="23"/>
  <c r="E86" i="23"/>
  <c r="D86" i="23"/>
  <c r="C86" i="23"/>
  <c r="H85" i="23"/>
  <c r="G85" i="23"/>
  <c r="E85" i="23"/>
  <c r="D85" i="23"/>
  <c r="C85" i="23"/>
  <c r="H84" i="23"/>
  <c r="G84" i="23"/>
  <c r="F84" i="23"/>
  <c r="E84" i="23"/>
  <c r="D84" i="23"/>
  <c r="C84" i="23"/>
  <c r="W77" i="23"/>
  <c r="V77" i="23"/>
  <c r="X77" i="23" s="1"/>
  <c r="N201" i="3"/>
  <c r="H90" i="3"/>
  <c r="G90" i="3"/>
  <c r="F90" i="3"/>
  <c r="E90" i="3"/>
  <c r="D90" i="3"/>
  <c r="C90" i="3"/>
  <c r="H88" i="3"/>
  <c r="G88" i="3"/>
  <c r="F88" i="3"/>
  <c r="E88" i="3"/>
  <c r="D88" i="3"/>
  <c r="C88" i="3"/>
  <c r="H156" i="3"/>
  <c r="H89" i="3"/>
  <c r="G89" i="3"/>
  <c r="F89" i="3"/>
  <c r="E89" i="3"/>
  <c r="D89" i="3"/>
  <c r="C89" i="3"/>
  <c r="H87" i="3"/>
  <c r="G87" i="3"/>
  <c r="F87" i="3"/>
  <c r="E87" i="3"/>
  <c r="D87" i="3"/>
  <c r="C87" i="3"/>
  <c r="H86" i="3"/>
  <c r="G86" i="3"/>
  <c r="F86" i="3"/>
  <c r="C86" i="3"/>
  <c r="H85" i="3"/>
  <c r="G85" i="3"/>
  <c r="F85" i="3"/>
  <c r="C85" i="3"/>
  <c r="C84" i="3"/>
  <c r="H84" i="3"/>
  <c r="G84" i="3"/>
  <c r="F84" i="3"/>
  <c r="E84" i="3"/>
  <c r="E85" i="3"/>
  <c r="E86" i="3"/>
  <c r="D86" i="3"/>
  <c r="D85" i="3"/>
  <c r="H106" i="3"/>
  <c r="D84" i="3"/>
  <c r="I19" i="14"/>
  <c r="I20" i="14"/>
  <c r="I21" i="14"/>
  <c r="I22" i="14"/>
  <c r="I23" i="14"/>
  <c r="I24" i="14"/>
  <c r="I18" i="14"/>
  <c r="G180" i="3"/>
  <c r="H180" i="3" s="1"/>
  <c r="G181" i="3"/>
  <c r="H181" i="3" s="1"/>
  <c r="G182" i="3"/>
  <c r="H182" i="3" s="1"/>
  <c r="H170" i="3"/>
  <c r="I170" i="3" s="1"/>
  <c r="G170" i="3"/>
  <c r="H169" i="3"/>
  <c r="I169" i="3" s="1"/>
  <c r="G169" i="3"/>
  <c r="H157" i="3"/>
  <c r="H132" i="3"/>
  <c r="I132" i="3" s="1"/>
  <c r="G132" i="3"/>
  <c r="H131" i="3"/>
  <c r="I131" i="3" s="1"/>
  <c r="G131" i="3"/>
  <c r="H145" i="3"/>
  <c r="I145" i="3" s="1"/>
  <c r="G145" i="3"/>
  <c r="H146" i="3"/>
  <c r="I146" i="3" s="1"/>
  <c r="G146" i="3"/>
  <c r="H130" i="3"/>
  <c r="I130" i="3" s="1"/>
  <c r="G130" i="3"/>
  <c r="H129" i="3"/>
  <c r="I129" i="3" s="1"/>
  <c r="G129" i="3"/>
  <c r="H133" i="3"/>
  <c r="I133" i="3" s="1"/>
  <c r="G133" i="3"/>
  <c r="H116" i="3"/>
  <c r="I116" i="3" s="1"/>
  <c r="G116" i="3"/>
  <c r="H115" i="3"/>
  <c r="I115" i="3" s="1"/>
  <c r="G115" i="3"/>
  <c r="H102" i="3"/>
  <c r="I102" i="3" s="1"/>
  <c r="H103" i="3"/>
  <c r="I103" i="3" s="1"/>
  <c r="H104" i="3"/>
  <c r="I104" i="3" s="1"/>
  <c r="G102" i="3"/>
  <c r="G103" i="3"/>
  <c r="G104" i="3"/>
  <c r="H141" i="3"/>
  <c r="I141" i="3" s="1"/>
  <c r="E3" i="14"/>
  <c r="H166" i="3"/>
  <c r="I166" i="3" s="1"/>
  <c r="H173" i="3" s="1"/>
  <c r="H172" i="3"/>
  <c r="I172" i="3" s="1"/>
  <c r="H171" i="3"/>
  <c r="I171" i="3" s="1"/>
  <c r="H168" i="3"/>
  <c r="I168" i="3" s="1"/>
  <c r="H167" i="3"/>
  <c r="I167" i="3" s="1"/>
  <c r="H144" i="3"/>
  <c r="I144" i="3" s="1"/>
  <c r="H142" i="3"/>
  <c r="I142" i="3" s="1"/>
  <c r="H143" i="3"/>
  <c r="I143" i="3" s="1"/>
  <c r="H147" i="3"/>
  <c r="I147" i="3" s="1"/>
  <c r="H126" i="3"/>
  <c r="I126" i="3" s="1"/>
  <c r="I128" i="3"/>
  <c r="H135" i="3" s="1"/>
  <c r="I125" i="3"/>
  <c r="H127" i="3"/>
  <c r="I127" i="3" s="1"/>
  <c r="H134" i="3"/>
  <c r="I134" i="3" s="1"/>
  <c r="H112" i="3"/>
  <c r="I112" i="3" s="1"/>
  <c r="H113" i="3"/>
  <c r="I113" i="3" s="1"/>
  <c r="H114" i="3"/>
  <c r="I114" i="3" s="1"/>
  <c r="H117" i="3"/>
  <c r="I117" i="3" s="1"/>
  <c r="H118" i="3"/>
  <c r="I118" i="3" s="1"/>
  <c r="H100" i="3"/>
  <c r="I100" i="3" s="1"/>
  <c r="G99" i="3"/>
  <c r="G100" i="3"/>
  <c r="G101" i="3"/>
  <c r="G105" i="3"/>
  <c r="G98" i="3"/>
  <c r="H98" i="3"/>
  <c r="I98" i="3" s="1"/>
  <c r="I99" i="3"/>
  <c r="H101" i="3"/>
  <c r="I101" i="3" s="1"/>
  <c r="H105" i="3"/>
  <c r="I105" i="3" s="1"/>
  <c r="H155" i="3"/>
  <c r="H158" i="3"/>
  <c r="H159" i="3"/>
  <c r="H154" i="3"/>
  <c r="M201" i="3"/>
  <c r="G112" i="3"/>
  <c r="G113" i="3"/>
  <c r="G114" i="3"/>
  <c r="G117" i="3"/>
  <c r="G118" i="3"/>
  <c r="G125" i="3"/>
  <c r="G126" i="3"/>
  <c r="G127" i="3"/>
  <c r="G128" i="3"/>
  <c r="G134" i="3"/>
  <c r="G141" i="3"/>
  <c r="G142" i="3"/>
  <c r="G143" i="3"/>
  <c r="G144" i="3"/>
  <c r="G147" i="3"/>
  <c r="G166" i="3"/>
  <c r="G168" i="3"/>
  <c r="G171" i="3"/>
  <c r="G172" i="3"/>
  <c r="G167" i="3"/>
  <c r="O201" i="3" l="1"/>
  <c r="I91" i="24"/>
  <c r="C8" i="24" s="1"/>
  <c r="H135" i="24"/>
  <c r="O201" i="24" s="1"/>
  <c r="C91" i="24"/>
  <c r="I86" i="23"/>
  <c r="H160" i="23"/>
  <c r="I88" i="23"/>
  <c r="H148" i="23"/>
  <c r="G148" i="23"/>
  <c r="G135" i="23"/>
  <c r="G106" i="23"/>
  <c r="D91" i="23"/>
  <c r="C91" i="23"/>
  <c r="G91" i="23"/>
  <c r="G119" i="23"/>
  <c r="E91" i="23"/>
  <c r="H184" i="23"/>
  <c r="H90" i="23"/>
  <c r="I90" i="23" s="1"/>
  <c r="F85" i="23"/>
  <c r="F91" i="23" s="1"/>
  <c r="H119" i="23"/>
  <c r="N201" i="23"/>
  <c r="I87" i="23"/>
  <c r="H106" i="23"/>
  <c r="H135" i="23"/>
  <c r="I84" i="23"/>
  <c r="G184" i="23"/>
  <c r="H148" i="3"/>
  <c r="H119" i="3"/>
  <c r="H160" i="3"/>
  <c r="I84" i="3"/>
  <c r="C91" i="3"/>
  <c r="G91" i="3"/>
  <c r="G148" i="3"/>
  <c r="I89" i="3"/>
  <c r="G173" i="3"/>
  <c r="G119" i="3"/>
  <c r="I87" i="3"/>
  <c r="G135" i="3"/>
  <c r="I88" i="3"/>
  <c r="I85" i="3"/>
  <c r="G106" i="3"/>
  <c r="G160" i="3"/>
  <c r="G179" i="3"/>
  <c r="H179" i="3" s="1"/>
  <c r="G183" i="3"/>
  <c r="H183" i="3" s="1"/>
  <c r="G178" i="3"/>
  <c r="H178" i="3" s="1"/>
  <c r="G177" i="3"/>
  <c r="H177" i="3" s="1"/>
  <c r="I85" i="23" l="1"/>
  <c r="I91" i="23" s="1"/>
  <c r="C8" i="23" s="1"/>
  <c r="O201" i="23"/>
  <c r="H91" i="23"/>
  <c r="D91" i="3"/>
  <c r="H184" i="3"/>
  <c r="E91" i="3"/>
  <c r="F91" i="3"/>
  <c r="I86" i="3"/>
  <c r="G184" i="3"/>
  <c r="G26" i="14"/>
  <c r="F26" i="14"/>
  <c r="E26" i="14"/>
  <c r="D26" i="14"/>
  <c r="C26" i="14"/>
  <c r="I90" i="3" l="1"/>
  <c r="I91" i="3" s="1"/>
  <c r="H91" i="3"/>
  <c r="C8" i="3" l="1"/>
  <c r="F3" i="14" s="1"/>
  <c r="V77" i="3"/>
  <c r="W77" i="3"/>
  <c r="H25" i="14" l="1"/>
  <c r="F14" i="14"/>
  <c r="H26" i="14"/>
  <c r="I25" i="14"/>
  <c r="I26" i="14" s="1"/>
  <c r="X77" i="3"/>
</calcChain>
</file>

<file path=xl/sharedStrings.xml><?xml version="1.0" encoding="utf-8"?>
<sst xmlns="http://schemas.openxmlformats.org/spreadsheetml/2006/main" count="937" uniqueCount="288">
  <si>
    <t>Award Number</t>
  </si>
  <si>
    <t>Subrecipients</t>
  </si>
  <si>
    <t>State</t>
  </si>
  <si>
    <t>COST CLASSIFICATION</t>
  </si>
  <si>
    <t>Planning</t>
  </si>
  <si>
    <t>Organization</t>
  </si>
  <si>
    <t>Equipment</t>
  </si>
  <si>
    <t>Training</t>
  </si>
  <si>
    <t>Exercise</t>
  </si>
  <si>
    <t>M&amp;A</t>
  </si>
  <si>
    <t>Total Amount</t>
  </si>
  <si>
    <t>A &amp; B. Personnel/Fringe Benefits</t>
  </si>
  <si>
    <t>C. Travel</t>
  </si>
  <si>
    <t>D. Equipment</t>
  </si>
  <si>
    <t>E. Supplies</t>
  </si>
  <si>
    <t>F. Consultants/Contractors</t>
  </si>
  <si>
    <t>G. Other Costs</t>
  </si>
  <si>
    <t xml:space="preserve">TOTAL </t>
  </si>
  <si>
    <r>
      <t>Project Title:</t>
    </r>
    <r>
      <rPr>
        <sz val="12"/>
        <color theme="1"/>
        <rFont val="Calibri"/>
        <family val="2"/>
      </rPr>
      <t xml:space="preserve"> </t>
    </r>
  </si>
  <si>
    <t>Project Amount:</t>
  </si>
  <si>
    <t>Total Project Amount</t>
  </si>
  <si>
    <t>Narrative</t>
  </si>
  <si>
    <t>Positions</t>
  </si>
  <si>
    <t>Solution Area</t>
  </si>
  <si>
    <t># of FTEs</t>
  </si>
  <si>
    <t>Rate</t>
  </si>
  <si>
    <t>Total</t>
  </si>
  <si>
    <t>TOTAL</t>
  </si>
  <si>
    <t>Purpose</t>
  </si>
  <si>
    <t># of trips</t>
  </si>
  <si>
    <t>$ per each</t>
  </si>
  <si>
    <t>Item</t>
  </si>
  <si>
    <t># of items</t>
  </si>
  <si>
    <t>Subrecipient:</t>
  </si>
  <si>
    <t>• 1 FTE supervisor – create, develop policy, plan, maintain, and supervise the C-UAS program over the performance period. This supervisor will also work with federal partners to establish a regional C-UAS response. 
• Overtime to deploy C-UAS operators to support the Regional events for the performance period of the grant (2026-2028).
• Overtime for a detective to follow up and conduct criminal investigations of unlawful UAS detected.</t>
  </si>
  <si>
    <t>The stadium worked with Dedrone to analyze the current system and physical landscape to design enhancements that would augment current system capabilities suitable to our environment. The recommended detection enhancement is for 4 radar sensors to provide 360 degree stadium coverage as well as 2 additional pan, tilt, zoom cameras with AI-connectors that can easily integrate into the current system and its central processing hub. 
Cost estimates come directly from long-time stadium contractor, Dedrone, specific to installing and operating new system components</t>
  </si>
  <si>
    <t>Contract services for training on the specific equipment purchased through this grant, projected at $10,000</t>
  </si>
  <si>
    <t>n/a</t>
  </si>
  <si>
    <t>Point of Contact</t>
  </si>
  <si>
    <t>(Name)</t>
  </si>
  <si>
    <t>(E-Mail)</t>
  </si>
  <si>
    <t>(Phone)</t>
  </si>
  <si>
    <t>e.g.This project will deploy a multi-sensor C-UAS detection and mitigation system at Metro Stadium to protect large-scale events, including the 2026 FIFA World Cup. The project will enhance public safety, support mutual aid, and comply with all federal and state requirements.</t>
  </si>
  <si>
    <t xml:space="preserve">Narrative: </t>
  </si>
  <si>
    <t>Eligibility Statement</t>
  </si>
  <si>
    <t>I certify that I am an eligible state administrative authority. I have read and will abide by the requirements of the C-UAS Grant Program NOFO.</t>
  </si>
  <si>
    <t>Planned Activites/Services/Equipment</t>
  </si>
  <si>
    <t>Mitigation Capabilities</t>
  </si>
  <si>
    <t>Radar Use Case</t>
  </si>
  <si>
    <t>EO/IR Integration</t>
  </si>
  <si>
    <t>Passive RF (DF methods)</t>
  </si>
  <si>
    <t>Remote ID Compliance</t>
  </si>
  <si>
    <t>DTI Description</t>
  </si>
  <si>
    <t>Deployment/Connectivity Elements</t>
  </si>
  <si>
    <t>SaaS/Data Sharing Alignment</t>
  </si>
  <si>
    <t>e.g. Install 4 radar sensors and 2 PTZ cameras with AI connectors for +D14:I22360-degree stadium coverage. Provide operator training and develop SOPs for event response.</t>
  </si>
  <si>
    <t>e.g. Includes jammers and net systems for authorized mitigation.</t>
  </si>
  <si>
    <t>e.g. 4 radars for perimeter detection.</t>
  </si>
  <si>
    <t>e.g. Cameras provide day/night coverage and integrate with radar.</t>
  </si>
  <si>
    <t>e.g. Yes. System compliant with ASTM F3411-22a.</t>
  </si>
  <si>
    <t>e.g. System detects, tracks, and identifies UAS using radar and EO/IR integration.</t>
  </si>
  <si>
    <t>e.g. Includes network switches, backup generator, and secure data links.</t>
  </si>
  <si>
    <t xml:space="preserve">	e.g. Yes. Data sharing via secure cloud service with DHS.</t>
  </si>
  <si>
    <t>Capability Gap</t>
  </si>
  <si>
    <t>Threats/Vulnerabilities</t>
  </si>
  <si>
    <t xml:space="preserve">	Use this field for a summary statement of the overall deficiency or unmet need. e.g. Yes. Data sharing via secure cloud service with DHS.</t>
  </si>
  <si>
    <t>Current System Gaps</t>
  </si>
  <si>
    <t>Use this field to list or describe the specific factors (equipment, training, policy, etc.) that make up the broader capability gap. E.g. 	No integrated detection or response protocols for UAS threats.</t>
  </si>
  <si>
    <t>The risk that harmful events (e.g., unauthorized drones) could exploit weaknesses in our systems or procedures to cause harm. E.g. 	Large public events are vulnerable to unauthorized drone activity, posing risks to public safety and critical infrastructure.</t>
  </si>
  <si>
    <t>Project Objectives</t>
  </si>
  <si>
    <t>C-UAS Priority link</t>
  </si>
  <si>
    <t>Public Safety Impact</t>
  </si>
  <si>
    <t>e.g. Enhance detection, tracking, and mitigation of UAS threats at Metro Stadium. Train 10 operators and develop SOPs for event response.</t>
  </si>
  <si>
    <t>e.g. 	Objective 1: Enhance UAS detection and response capabilities.</t>
  </si>
  <si>
    <t xml:space="preserve">	e.g. Improved safety for event attendees and first responders.</t>
  </si>
  <si>
    <t>DHS/DOJ Policy Commitment</t>
  </si>
  <si>
    <t>Privacy Protections</t>
  </si>
  <si>
    <t>Operational Coordination</t>
  </si>
  <si>
    <t>FCC/FAA Compliance</t>
  </si>
  <si>
    <t>Special Events Support</t>
  </si>
  <si>
    <t>Mutual Aid Agreements</t>
  </si>
  <si>
    <t>Data Sharing</t>
  </si>
  <si>
    <t>Federal Statutes Compliance</t>
  </si>
  <si>
    <t>e.g. Yes. Will comply with all DHS/DOJ C-UAS policies.</t>
  </si>
  <si>
    <t>e.g. All operations will comply with FCC/FAA regulations.</t>
  </si>
  <si>
    <t>e.g. Yes. Will support regional special events upon request</t>
  </si>
  <si>
    <t>e.g. Yes. Mutual aid with county law enforcement.</t>
  </si>
  <si>
    <t>e.g. Yes. Will comply with all federal statutes and directives.</t>
  </si>
  <si>
    <t>Section 2: Executive Summary</t>
  </si>
  <si>
    <t>Section 1: Cover/Contact Information</t>
  </si>
  <si>
    <r>
      <t xml:space="preserve">Section 3: Project Description </t>
    </r>
    <r>
      <rPr>
        <sz val="14"/>
        <color rgb="FF000000"/>
        <rFont val="Calibri"/>
        <family val="2"/>
      </rPr>
      <t>(answer yes or no and provide a brief explanation)</t>
    </r>
  </si>
  <si>
    <t>Section 4: Capability Gap</t>
  </si>
  <si>
    <t>Response</t>
  </si>
  <si>
    <t>Coordination/Implementation Plan(s)</t>
  </si>
  <si>
    <t>Role/contribution within plan</t>
  </si>
  <si>
    <t>List plan or plans in which your agency is included as a participant in CUAS capabilities (insert additional rows if needed)</t>
  </si>
  <si>
    <t>Describe your roles and contribution to addressing/implementing CUAS capabilities. E.g. We are the primary law enforcement agency responsible for providing drone detection and tracking capabilities.</t>
  </si>
  <si>
    <t>Section 5: Project Objectives</t>
  </si>
  <si>
    <t>Baseline</t>
  </si>
  <si>
    <t>Target</t>
  </si>
  <si>
    <t>Performance Measure</t>
  </si>
  <si>
    <t>e.g. 0 staff trained/certified</t>
  </si>
  <si>
    <t>e.g. Have MOU with FBI and DHS for event support.</t>
  </si>
  <si>
    <t>Start Date</t>
  </si>
  <si>
    <t>End Date</t>
  </si>
  <si>
    <t>Milestone 1</t>
  </si>
  <si>
    <t>Milestone 2</t>
  </si>
  <si>
    <t>Milestone 3</t>
  </si>
  <si>
    <t>Install equipment</t>
  </si>
  <si>
    <t>Train operators</t>
  </si>
  <si>
    <t>Milestone 4</t>
  </si>
  <si>
    <t>Milestone 5</t>
  </si>
  <si>
    <t>Final drawdown, reporting and closeout</t>
  </si>
  <si>
    <t>e.g. OR/IR Integration</t>
  </si>
  <si>
    <t>e.g. Complete site survey and receive FEMA EHP approval</t>
  </si>
  <si>
    <t>Utilize equipment and share feed with partner agencies.</t>
  </si>
  <si>
    <t>e.g. Train and certify all designated operators</t>
  </si>
  <si>
    <t>Register for approved training courses</t>
  </si>
  <si>
    <t>Utilize equipment</t>
  </si>
  <si>
    <t>e.g. Deploy and integrate C-UAS detection and, if authorized, mitigation systems</t>
  </si>
  <si>
    <t>Procure previously identified mitigation equipment.</t>
  </si>
  <si>
    <t>Receive mitigation training at the FBI Schoolhouse.</t>
  </si>
  <si>
    <t>Utilize equipment at Summer Olympics event</t>
  </si>
  <si>
    <t>Consolidate, analyze and share data and lessons learned.</t>
  </si>
  <si>
    <r>
      <rPr>
        <b/>
        <sz val="18"/>
        <color theme="1"/>
        <rFont val="Calibri"/>
        <family val="2"/>
        <scheme val="minor"/>
      </rPr>
      <t>Instructions:</t>
    </r>
    <r>
      <rPr>
        <sz val="11"/>
        <color theme="1"/>
        <rFont val="Calibri"/>
        <family val="2"/>
        <scheme val="minor"/>
      </rPr>
      <t xml:space="preserve">
</t>
    </r>
    <r>
      <rPr>
        <i/>
        <sz val="16"/>
        <color theme="1"/>
        <rFont val="Calibri"/>
        <family val="2"/>
        <scheme val="minor"/>
      </rPr>
      <t>Complete all sections below for your project. Complete only 1 project for each subrecipient.
Use narrative text where prompted.
Answer Yes/No prompts and provide details if “Yes.”
Add rows for additional items as needed.
Reference or attach supporting documents in the Appendices section.
Review for completeness before submission.</t>
    </r>
  </si>
  <si>
    <t>(Title)</t>
  </si>
  <si>
    <t>Criteria #</t>
  </si>
  <si>
    <t>Criteria Description</t>
  </si>
  <si>
    <t>Special Event Assessment Rating (SEAR) Level I or II: Does the proposal specify support for cities hosting an event of National significance, including 2028 Summer Olympics, Superbowl, national events with an NSSE, SEAR 1 or 2 level designation?</t>
  </si>
  <si>
    <t>To be completed by the SAA only: C-UAS Grant Program Competitive Application Questions</t>
  </si>
  <si>
    <r>
      <t>Timely implementation (≤ 6 months; 12 months).</t>
    </r>
    <r>
      <rPr>
        <b/>
        <sz val="11"/>
        <color rgb="FFC00000"/>
        <rFont val="Calibri"/>
        <family val="2"/>
        <scheme val="minor"/>
      </rPr>
      <t xml:space="preserve"> ≤</t>
    </r>
    <r>
      <rPr>
        <b/>
        <u/>
        <sz val="11"/>
        <color rgb="FFC00000"/>
        <rFont val="Calibri"/>
        <family val="2"/>
        <scheme val="minor"/>
      </rPr>
      <t xml:space="preserve"> 6 months = 2 points </t>
    </r>
    <r>
      <rPr>
        <b/>
        <sz val="11"/>
        <color rgb="FFC00000"/>
        <rFont val="Calibri"/>
        <family val="2"/>
        <scheme val="minor"/>
      </rPr>
      <t xml:space="preserve">and within </t>
    </r>
    <r>
      <rPr>
        <b/>
        <u/>
        <sz val="11"/>
        <color rgb="FFC00000"/>
        <rFont val="Calibri"/>
        <family val="2"/>
        <scheme val="minor"/>
      </rPr>
      <t>12 months = 1 point</t>
    </r>
    <r>
      <rPr>
        <b/>
        <sz val="11"/>
        <color rgb="FFC00000"/>
        <rFont val="Calibri"/>
        <family val="2"/>
        <scheme val="minor"/>
      </rPr>
      <t>.</t>
    </r>
    <r>
      <rPr>
        <b/>
        <sz val="11"/>
        <color theme="1"/>
        <rFont val="Calibri"/>
        <family val="2"/>
        <scheme val="minor"/>
      </rPr>
      <t xml:space="preserve"> </t>
    </r>
    <r>
      <rPr>
        <b/>
        <u/>
        <sz val="11"/>
        <color theme="1"/>
        <rFont val="Calibri"/>
        <family val="2"/>
        <scheme val="minor"/>
      </rPr>
      <t>Zero points</t>
    </r>
    <r>
      <rPr>
        <b/>
        <sz val="11"/>
        <color theme="1"/>
        <rFont val="Calibri"/>
        <family val="2"/>
        <scheme val="minor"/>
      </rPr>
      <t xml:space="preserve"> if beyond 12 months.</t>
    </r>
  </si>
  <si>
    <t>Recommended Funding Amount</t>
  </si>
  <si>
    <t>Comments (include comments regarding partial funding recommendation and for projects that are not recommended.)</t>
  </si>
  <si>
    <t>To be completed by Subject Matter Expert reviewers only and in coordination with FEMA Program Office</t>
  </si>
  <si>
    <t xml:space="preserve">H. Management and Administration (M&amp;A) </t>
  </si>
  <si>
    <t>Grant Manager hourly rate</t>
  </si>
  <si>
    <t>Grant manager fringe rate</t>
  </si>
  <si>
    <t>Grant management supplies, including printing paper, toner, folders and postage</t>
  </si>
  <si>
    <t># of FTEs/Items</t>
  </si>
  <si>
    <t># of hours/items</t>
  </si>
  <si>
    <t>Rate/Price per item</t>
  </si>
  <si>
    <t>Do not exceed 3% of total project cost</t>
  </si>
  <si>
    <t>DTI-M Tech operator: 24 days of Salary and Fringe operational for Olympics 2027 venue</t>
  </si>
  <si>
    <t>Supervisor: 40 days of 2027 Olympics event operational costs and on-going OT through Performance Period</t>
  </si>
  <si>
    <t xml:space="preserve">Detection: Passive Radar System </t>
  </si>
  <si>
    <t>Detection: Portable PTZ cameras with AI connectors and mounts</t>
  </si>
  <si>
    <t>Deployment installation services contract</t>
  </si>
  <si>
    <t>Software license costs includes radar, camera, and AI integration</t>
  </si>
  <si>
    <r>
      <t>A &amp; B. Personnel/Fringe Benefits (</t>
    </r>
    <r>
      <rPr>
        <b/>
        <sz val="14"/>
        <color rgb="FFFF0000"/>
        <rFont val="Calibri"/>
        <family val="2"/>
      </rPr>
      <t>not including management and administration</t>
    </r>
    <r>
      <rPr>
        <b/>
        <sz val="14"/>
        <color rgb="FF000000"/>
        <rFont val="Calibri"/>
        <family val="2"/>
      </rPr>
      <t>)</t>
    </r>
  </si>
  <si>
    <t>Airfare</t>
  </si>
  <si>
    <t>Taxi from airport to training center</t>
  </si>
  <si>
    <t>Meals and Incidentals at GSA M&amp;IE rate for 2 officers x 8 days at Quantico VA</t>
  </si>
  <si>
    <t>Travel for 2 officers to attend FBI Schoolhouse training in Quantico VA</t>
  </si>
  <si>
    <t>Mitigation: Drone Immobilization X2000 Pro interceptor seek, track and immobilize</t>
  </si>
  <si>
    <t>Ratchet Straps (4 pack) to stabilize radar equipment</t>
  </si>
  <si>
    <t>Various size nuts, bolts, u-rings and adhesive tape for securing equipment</t>
  </si>
  <si>
    <t xml:space="preserve">Locking hard cases to secure equipment </t>
  </si>
  <si>
    <t>Pad-locks</t>
  </si>
  <si>
    <t>Personnel/Fringe Benefits</t>
  </si>
  <si>
    <t>Travel</t>
  </si>
  <si>
    <t>Supplies</t>
  </si>
  <si>
    <t>Consultants/Contractors</t>
  </si>
  <si>
    <t>Other Costs</t>
  </si>
  <si>
    <t>Management and Administration</t>
  </si>
  <si>
    <t>DTI-M operator attend FBI Schoolhouse training</t>
  </si>
  <si>
    <t>SME Recommendations</t>
  </si>
  <si>
    <t xml:space="preserve">Where applicable, select from the available dropdown list: </t>
  </si>
  <si>
    <t>Yes</t>
  </si>
  <si>
    <t>No</t>
  </si>
  <si>
    <t>Not Applicable</t>
  </si>
  <si>
    <t>NSSE, SEAR 1 or 2 (0 or 40)</t>
  </si>
  <si>
    <t>Mitigation (0 or 30</t>
  </si>
  <si>
    <t>Detect–Track–Identify (0 or 8)</t>
  </si>
  <si>
    <t>DTI Chain (0 or 2)</t>
  </si>
  <si>
    <t>DTIM Chain (0 or 4)</t>
  </si>
  <si>
    <t>Deployment/connectivity equipment plan (0 or 4)</t>
  </si>
  <si>
    <t>Wide Area DTIM Software as a Service (SaaS), (0 or 6)</t>
  </si>
  <si>
    <t>Trainer and Operator Readiness (0 or 2)</t>
  </si>
  <si>
    <t>Capability type (new or enhancement/maintenance) (1 or 2)</t>
  </si>
  <si>
    <t>To be edited only by Federal review panel and as needed.</t>
  </si>
  <si>
    <t>Retain for future use. Reporting requirements should measure project effectiveness in addressing performance goals.</t>
  </si>
  <si>
    <t>Does the proposal include mitigation (i.e., kinetic or radio frequency intercept capabilities, such as spoofers, jammers, net systems or “kamikaze” drones?</t>
  </si>
  <si>
    <t>Does the proposal clearly describe how it will detect, track, and identify UAS (mitigation may be described only if properly authorized, but is not required)?</t>
  </si>
  <si>
    <t>Does the applicant currently have personnel certified to use the requested equipment; or does the proposal include a role based training plan appropriate for the requested equipment? Any proposed training and equipment must be fully consistent with the capabilities and standards of the FBI National Counter-UAS Training Center.</t>
  </si>
  <si>
    <t>Timely Implementation: Will full implementation occur within 36 months? Projects requiring longer than the period of performance for complete implementation will not be considered for funding.</t>
  </si>
  <si>
    <t>Does the applicant have a history of completing projects within scope and on-time? Applicants with a history of poor performance should not be considered for funding.</t>
  </si>
  <si>
    <t>Is the proposal redundant to existing capabilities (not counting other proposals submitted under this application, or expansion/enhancement of existing capabilities)?</t>
  </si>
  <si>
    <r>
      <t xml:space="preserve">Program prioritization criterion are outlined below to help assist in determining eligibility and prioritization of funds.  Please select the appropriate answers related to the applicant and project.
DHS may contact applicants to provide documentation supporting your responses to the questions below.
If supporting documentation is requested by DHS: </t>
    </r>
    <r>
      <rPr>
        <sz val="12"/>
        <rFont val="Arial"/>
        <family val="2"/>
      </rPr>
      <t xml:space="preserve">Please provide supporting documentation materials via the method specified in the request. Applicants should provide supporting documentation that is readily available and appropriate for their organization.
</t>
    </r>
    <r>
      <rPr>
        <b/>
        <sz val="12"/>
        <rFont val="Arial"/>
        <family val="2"/>
      </rPr>
      <t>Examples of supporting documentation may include (but are not limited to):</t>
    </r>
    <r>
      <rPr>
        <sz val="12"/>
        <rFont val="Arial"/>
        <family val="2"/>
      </rPr>
      <t xml:space="preserve"> Training certificate from the FBI’s  National Counter-UAS Training Center or proof of registration for this course (required for approval to purchase mitigation equipment).</t>
    </r>
  </si>
  <si>
    <t>Is the applicant a qualified public safety organization? Non-qualified agencies should not be considered for funding.</t>
  </si>
  <si>
    <r>
      <t>Budget Summary:</t>
    </r>
    <r>
      <rPr>
        <b/>
        <sz val="14"/>
        <color rgb="FFFF0000"/>
        <rFont val="Calibri"/>
        <family val="2"/>
        <scheme val="minor"/>
      </rPr>
      <t xml:space="preserve"> Do not edit this section. </t>
    </r>
    <r>
      <rPr>
        <b/>
        <sz val="14"/>
        <color theme="1"/>
        <rFont val="Calibri"/>
        <family val="2"/>
        <scheme val="minor"/>
      </rPr>
      <t>Amounts are auto-summed from subsequent sections (e.g. Personnel costs from the "Personnel/Fringe Benefits" or "Travel" etc.).</t>
    </r>
  </si>
  <si>
    <t>Comments</t>
  </si>
  <si>
    <t>Project activities/objectives</t>
  </si>
  <si>
    <t>Agency Certifying Official</t>
  </si>
  <si>
    <t>Section 6: Strategic Plan alignment</t>
  </si>
  <si>
    <r>
      <t xml:space="preserve">Section 7: Implementation Plan (Timeline/Milestones) </t>
    </r>
    <r>
      <rPr>
        <i/>
        <sz val="12"/>
        <rFont val="Segoe UI"/>
        <family val="2"/>
      </rPr>
      <t>Identify milestones required to complete project activities/objectives.</t>
    </r>
    <r>
      <rPr>
        <b/>
        <sz val="13.5"/>
        <rFont val="Segoe UI"/>
        <family val="2"/>
      </rPr>
      <t xml:space="preserve"> </t>
    </r>
    <r>
      <rPr>
        <b/>
        <sz val="12"/>
        <color rgb="FFFF0000"/>
        <rFont val="Segoe UI"/>
        <family val="2"/>
      </rPr>
      <t>All work must be completed within the period of performance.</t>
    </r>
  </si>
  <si>
    <t>Total (Rate x Quantity)</t>
  </si>
  <si>
    <t>Agency Transport SUVs</t>
  </si>
  <si>
    <t>Total Application Amount</t>
  </si>
  <si>
    <t>Training/Exercise/Security Planning</t>
  </si>
  <si>
    <t>e.g. 2 police officers attending DTI-M training at FBI Schoolhouse.</t>
  </si>
  <si>
    <t>Racoon City</t>
  </si>
  <si>
    <t>Percentage of funds utilized for training personnel in the operation of C-UAS technology. (Program Target 20%)</t>
  </si>
  <si>
    <t>1.c. Strengthen national preparedness by equipping SLTT agencies with C-UAS Grant Program capabilities.</t>
  </si>
  <si>
    <t>1.b. Strengthen national preparedness by equipping SLTT agencies with C-UAS Grant Program capabilities.</t>
  </si>
  <si>
    <t>1.a. Strengthen national preparedness by equipping SLTT agencies with C-UAS Grant Program capabilities.</t>
  </si>
  <si>
    <t>Total number of hours each system is in active use since acquisition</t>
  </si>
  <si>
    <t>3.b. Support the deployment of fixed or portable systems for UAS detection, tracking, identification, and—where authorized—mitigation, consistent with applicable laws.</t>
  </si>
  <si>
    <t>2.c. Protect critical infrastructure, mass gatherings, and sensitive government operations from UAS threats.</t>
  </si>
  <si>
    <t>3. a. Support the deployment of fixed or portable systems for UAS detection, tracking, identification, and—where authorized—mitigation, consistent with applicable laws.</t>
  </si>
  <si>
    <t>3.c. Support the deployment of fixed or portable systems for UAS detection, tracking, identification, and—where authorized—mitigation, consistent with applicable laws.</t>
  </si>
  <si>
    <t>2.b. Protect critical infrastructure, mass gatherings, and sensitive government operations from UAS threats.</t>
  </si>
  <si>
    <t>2.a. Protect critical infrastructure, mass gatherings, and sensitive government operations from UAS threats.</t>
  </si>
  <si>
    <t xml:space="preserve">80% of mitigation systems procured through the C-UAS Grant Program used to protect the 2028 Olympic and paralympic Games, other National Special Security Events or Special Event Assessment Rating activities in conjunction with Federal authorities. </t>
  </si>
  <si>
    <t>Successfully identify and classify 90% of detected UAS threats (e.g., distinguishing between commercial, recreational, and potentially malicious UAS).</t>
  </si>
  <si>
    <t>Make equipment available for interagency deployment throughout state for mass gathering events.</t>
  </si>
  <si>
    <t>e.g. 3 memorandums of agreement</t>
  </si>
  <si>
    <t>e.g. 10 memorandums of agreement</t>
  </si>
  <si>
    <t>e.g. 0 hours active</t>
  </si>
  <si>
    <t>e.g. 500 hours active</t>
  </si>
  <si>
    <t>e.g. 0% classification of detected UAS</t>
  </si>
  <si>
    <t>e.g. 90% classification of detected UAS</t>
  </si>
  <si>
    <t>e.g. 0% C-UAS deployment at SEAR/NSSE events</t>
  </si>
  <si>
    <t>e.g. 80% C-UAS deployment at SEAR/NSSE events</t>
  </si>
  <si>
    <t>Launch criminal investigations on 100% of identified violations of civil and criminal laws when UAS operators endanger the public, violate established airspace restrictions, or operate a UAS in furtherance of an element of another crime. (Include Total number of investigations launched based on intelligence provided by C-UAS)</t>
  </si>
  <si>
    <t>e..g 0% operational, 0 investigations</t>
  </si>
  <si>
    <t xml:space="preserve">e.g. 100% operational by end of project period; investigated 735 of 735 detected UAS. </t>
  </si>
  <si>
    <t>Cumulative number of UAS detections made by systems including repeated detections of the same UAS</t>
  </si>
  <si>
    <t>3.d. Support the deployment of fixed or portable systems for UAS detection, tracking, identification, and—where authorized—mitigation, consistent with applicable laws.</t>
  </si>
  <si>
    <t>Number of distinct UAS identified, ensuring that multiple detections of the same UAS are counted as a single unique even</t>
  </si>
  <si>
    <t>e.g. 0 UAS detections</t>
  </si>
  <si>
    <t>e.g. 0 UAS identified</t>
  </si>
  <si>
    <t>e.g. 735 UAS identified</t>
  </si>
  <si>
    <t>e.g. 735 UAS detections</t>
  </si>
  <si>
    <t xml:space="preserve">Percentage of funds utilized for purchase of C-UAS services. (Program Target 10%) </t>
  </si>
  <si>
    <t>e.g. no C-UAS equipment is owned</t>
  </si>
  <si>
    <t>e.g. 70% of this project funded C-UAS equipment</t>
  </si>
  <si>
    <t>Percentage of funds utilized for purchase of C-UAS equipment. (Program Target 70%)</t>
  </si>
  <si>
    <t>e.g. no C-UAS services available</t>
  </si>
  <si>
    <t>e.g. 10% of this project funded C-UAS services</t>
  </si>
  <si>
    <t>e.g. 20% of program funds were used to train/certify designated staff</t>
  </si>
  <si>
    <t>Goals</t>
  </si>
  <si>
    <t>Requested</t>
  </si>
  <si>
    <t>Only 1 operator needed.</t>
  </si>
  <si>
    <r>
      <t xml:space="preserve">Section 8: Performance Goals &amp; Measurement (NOFO aligned) </t>
    </r>
    <r>
      <rPr>
        <b/>
        <i/>
        <sz val="13.5"/>
        <color rgb="FFFF0000"/>
        <rFont val="Segoe UI"/>
        <family val="2"/>
      </rPr>
      <t xml:space="preserve">Complete the </t>
    </r>
    <r>
      <rPr>
        <b/>
        <i/>
        <sz val="13.5"/>
        <color rgb="FF0070C0"/>
        <rFont val="Segoe UI"/>
        <family val="2"/>
      </rPr>
      <t>"Baseline</t>
    </r>
    <r>
      <rPr>
        <b/>
        <i/>
        <sz val="13.5"/>
        <color rgb="FFFF0000"/>
        <rFont val="Segoe UI"/>
        <family val="2"/>
      </rPr>
      <t>" and "Target" columns</t>
    </r>
  </si>
  <si>
    <r>
      <t xml:space="preserve">Section 9: Policy and Compliance: </t>
    </r>
    <r>
      <rPr>
        <b/>
        <sz val="13.5"/>
        <color rgb="FFFF0000"/>
        <rFont val="Segoe UI"/>
        <family val="2"/>
      </rPr>
      <t>Answer Yes/No and state intent/status</t>
    </r>
  </si>
  <si>
    <t>e.g. Policies are in place for data minimization, access controls, and compliance with state law.</t>
  </si>
  <si>
    <t>e.g. Currently unavailable, Intend to develop a cloud-based sharing with DHS per vendor contract.</t>
  </si>
  <si>
    <t>SME: Explain why costs are changed or reduced.</t>
  </si>
  <si>
    <t>STOP: Application is complete. Verify services, equipment, quantities and costs are accurate. Send your project to the SAA for collection and review.</t>
  </si>
  <si>
    <t>If adding lines for additional items (e.g. equipment), please copy/paste an existing line or built-in formulas from the same category to ensure accurate budget summary.</t>
  </si>
  <si>
    <t>Amount Requested</t>
  </si>
  <si>
    <t>H. Management and Administration (sub-applicant)</t>
  </si>
  <si>
    <t>Project COST CLASSIFICATION</t>
  </si>
  <si>
    <t>SAA M&amp;A of Sub-awards</t>
  </si>
  <si>
    <t>N/A leave blank</t>
  </si>
  <si>
    <t>Appears to be a complete fleet renewel. Reduced to 2 vehicles, comensurate with project requirements.</t>
  </si>
  <si>
    <t>Partial</t>
  </si>
  <si>
    <t>Total Request</t>
  </si>
  <si>
    <t>Quantity (# hours only)</t>
  </si>
  <si>
    <t>Quantity (# of hours)</t>
  </si>
  <si>
    <t>Reduced to focus priority on capabilities needed for NSSE event commensurate with total score of 100 as approved.</t>
  </si>
  <si>
    <t>Operation Peregrine</t>
  </si>
  <si>
    <t>e.g. integrated passive detection built into radar system.</t>
  </si>
  <si>
    <t>Other</t>
  </si>
  <si>
    <t>Recommended Funding level (full or partial)</t>
  </si>
  <si>
    <t>Total Score (cannot exceed 100)</t>
  </si>
  <si>
    <t>Total Requested</t>
  </si>
  <si>
    <t>*NOTE: Project Amount autopopulates from budget. Do not edit.</t>
  </si>
  <si>
    <r>
      <t xml:space="preserve">SAA Project </t>
    </r>
    <r>
      <rPr>
        <sz val="12"/>
        <color theme="1"/>
        <rFont val="Calibri"/>
        <family val="2"/>
      </rPr>
      <t>(M&amp;A is calculated within the project only)</t>
    </r>
  </si>
  <si>
    <t>C-UAS Grant Program Application Information</t>
  </si>
  <si>
    <t>State Administrative Agency Name:</t>
  </si>
  <si>
    <t>State Administrative Agency UEI:</t>
  </si>
  <si>
    <t>C-UAS Grant Program Application Certifications</t>
  </si>
  <si>
    <t>Enter AOR Name and Date to sign digitally</t>
  </si>
  <si>
    <t>End of Sheet</t>
  </si>
  <si>
    <t>1. I certify that my organization and all subrecipients will comply with all Department of Homeland Security and Department of Justice counter-UAS policies.</t>
  </si>
  <si>
    <t>2. I certify that my organization and all subrecipients will follow all privacy protection requirements.</t>
  </si>
  <si>
    <t>3. I certify that my organization and all subrecipients will engage in operational coordination with all applicable Federal regulations.</t>
  </si>
  <si>
    <t>4. I certify that my organization and all subrecipients will comply with applicable Federal Communications Commission and Federal Aviation Administration regulations.</t>
  </si>
  <si>
    <t>5. I certify that my organization and all subrecipients are willing to support special events outside of its normal jurisdictions.</t>
  </si>
  <si>
    <t>6. I certify that my organization and all subrecipients agree to provide mutual aid.</t>
  </si>
  <si>
    <t>7. I certify that my organization will participate in data sharing and will enter into a vendor contract which enables efficient and reasonable data sharing with DHS counter-UAS operating entities (as allowed by applicable jurisdictional records retention policies, data sharing restrictions, and information law). Such data sharing mechanisms may include, but are not limited to, data output file transfer, limited viewer access, or shared cloud access.</t>
  </si>
  <si>
    <t>8. I certify that my organization and all subrecipients will comply with federal statutes, DHS directives, policies, and procedures.</t>
  </si>
  <si>
    <r>
      <t xml:space="preserve">The State Administrative Agent (SAA) should share this application template with prospective subapplicants. </t>
    </r>
    <r>
      <rPr>
        <b/>
        <sz val="11"/>
        <color theme="1"/>
        <rFont val="Calibri"/>
        <family val="2"/>
        <scheme val="minor"/>
      </rPr>
      <t>Subapplicants should rename the "Subapplicant" tab with their agency name</t>
    </r>
    <r>
      <rPr>
        <sz val="11"/>
        <color theme="1"/>
        <rFont val="Calibri"/>
        <family val="2"/>
        <scheme val="minor"/>
      </rPr>
      <t xml:space="preserve"> (e.g. Racoon City), complete all required information on the tab and return to the SAA.  The SAA is responsible for consolidating subapplicant requests and transmitting all requests to FEMA as a single attachment.  The SAA should </t>
    </r>
    <r>
      <rPr>
        <b/>
        <sz val="11"/>
        <color theme="1"/>
        <rFont val="Calibri"/>
        <family val="2"/>
        <scheme val="minor"/>
      </rPr>
      <t>seek requests totalling approximately 150%</t>
    </r>
    <r>
      <rPr>
        <sz val="11"/>
        <color theme="1"/>
        <rFont val="Calibri"/>
        <family val="2"/>
        <scheme val="minor"/>
      </rPr>
      <t xml:space="preserve"> of the total award allocation amount, allowing for competitive prioritization of project funding. Some cells in this document are "locked" to ensure consistency and unintended errors. If necessary, you may unlock sheets or cells with the password "2027CUAS".  This form contains several Excel formulas intended to automatically adjust budgets as items are selected. Subapplicants should not remove these formulas and doing so may cause errors in funding decisions.</t>
    </r>
  </si>
  <si>
    <t>The SAA may use this section to estimate total requested project costs. SAA M&amp;A is automatically populated. Project cost classification and corresponding POETE + subrecipient M&amp;A may be manually entered, or auto-populated through Excel formulas upon completion when all projects are received.  FEMA will edit this section as needed when making a final project funding determinations and provide the final determinations to the SAA.</t>
  </si>
  <si>
    <r>
      <t>This template is designed to capture information necessary to determine funding requests and subsequent prioritization. Although this is not a required form, failing to provide the information necessary to evaluate projects may result limit evaluators ability to properly assess project effectiveness. Consistency in format will help ensure consistent reviews and results among applicants. Subapplicants should complete the below application and return it to their SAA to be considered for funding. SAAs seeking to implement projects should complete the below application for an SAA project. If completing projects on behalf of local agencies, complete a "subapplicant" tab for each local agency project.</t>
    </r>
    <r>
      <rPr>
        <b/>
        <sz val="11"/>
        <color theme="1"/>
        <rFont val="Calibri"/>
        <family val="2"/>
        <scheme val="minor"/>
      </rPr>
      <t xml:space="preserve"> </t>
    </r>
    <r>
      <rPr>
        <b/>
        <i/>
        <sz val="11"/>
        <color theme="1"/>
        <rFont val="Calibri"/>
        <family val="2"/>
        <scheme val="minor"/>
      </rPr>
      <t>Tab name = Subapplicant name. One subapplicant = one project. Please "copy" tab to create more subapplicants. SAA project = one tab, identify "obo subapplicant" in equipment/services narrative when implemented on behalf of eligible subapplicants.</t>
    </r>
  </si>
  <si>
    <r>
      <t xml:space="preserve">This template is designed to capture information necessary to determine funding requests and subsequent prioritization. Although this is not a required form, failing to provide the information necessary to evaluate projects may result limit evaluators ability to properly assess project effectiveness. Consistency in format will help ensure consistent reviews and results among applicants. Subapplicants should complete the below application and return it to their SAA to be considered for funding. SAAs seeking to implement projects should complete the below application for an SAA project. If completing projects on behalf of local agencies, complete a "subapplicant" tab for each local agency project. </t>
    </r>
    <r>
      <rPr>
        <b/>
        <i/>
        <sz val="11"/>
        <color theme="1"/>
        <rFont val="Calibri"/>
        <family val="2"/>
        <scheme val="minor"/>
      </rPr>
      <t>Tab name = Subapplicant name. One subapplicant = one project. Please "copy" tab to create more subapplicants. SAA project = one tab, identify "obo subapplicant" in equipment/services narrative when implemented on behalf of eligible subapplicants.</t>
    </r>
  </si>
  <si>
    <t>Actual (upon closeout)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</si>
</sst>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164" formatCode="&quot;$&quot;#,##0"/>
    <numFmt numFmtId="165" formatCode="&quot;$&quot;#,##0.00"/>
  </numFmts>
  <fonts count="64" x14ac:knownFonts="1">
    <font>
      <sz val="11"/>
      <color theme="1"/>
      <name val="Calibri"/>
      <family val="2"/>
      <scheme val="minor"/>
    </font>
    <font>
      <sz val="11"/>
      <color theme="1"/>
      <name val="Calibri"/>
      <family val="2"/>
    </font>
    <font>
      <sz val="11"/>
      <color theme="1"/>
      <name val="Calibri"/>
      <family val="2"/>
      <scheme val="minor"/>
    </font>
    <font>
      <b/>
      <sz val="11"/>
      <color theme="1"/>
      <name val="Calibri"/>
      <family val="2"/>
      <scheme val="minor"/>
    </font>
    <font>
      <sz val="10"/>
      <color theme="1"/>
      <name val="Calibri"/>
      <family val="2"/>
      <scheme val="minor"/>
    </font>
    <font>
      <b/>
      <sz val="11"/>
      <color theme="1"/>
      <name val="Calibri"/>
      <family val="2"/>
    </font>
    <font>
      <sz val="11"/>
      <color rgb="FF000000"/>
      <name val="Calibri"/>
      <family val="2"/>
    </font>
    <font>
      <b/>
      <sz val="14"/>
      <color rgb="FF000000"/>
      <name val="Calibri"/>
      <family val="2"/>
    </font>
    <font>
      <i/>
      <sz val="11"/>
      <color theme="1"/>
      <name val="Calibri"/>
      <family val="2"/>
    </font>
    <font>
      <i/>
      <sz val="11"/>
      <color rgb="FF000000"/>
      <name val="Calibri"/>
      <family val="2"/>
    </font>
    <font>
      <b/>
      <sz val="11"/>
      <name val="Calibri"/>
      <family val="2"/>
    </font>
    <font>
      <sz val="11"/>
      <color theme="0"/>
      <name val="Calibri"/>
      <family val="2"/>
      <scheme val="minor"/>
    </font>
    <font>
      <b/>
      <sz val="12"/>
      <color theme="1"/>
      <name val="Calibri"/>
      <family val="2"/>
    </font>
    <font>
      <sz val="12"/>
      <color theme="1"/>
      <name val="Calibri"/>
      <family val="2"/>
    </font>
    <font>
      <b/>
      <i/>
      <sz val="12"/>
      <color rgb="FF000000"/>
      <name val="Calibri"/>
      <family val="2"/>
    </font>
    <font>
      <i/>
      <sz val="12"/>
      <color theme="1"/>
      <name val="Calibri"/>
      <family val="2"/>
    </font>
    <font>
      <b/>
      <sz val="12"/>
      <color theme="1"/>
      <name val="Calibri"/>
      <family val="2"/>
      <scheme val="minor"/>
    </font>
    <font>
      <i/>
      <sz val="11"/>
      <color theme="1"/>
      <name val="Calibri"/>
      <family val="2"/>
      <scheme val="minor"/>
    </font>
    <font>
      <sz val="14"/>
      <color rgb="FF000000"/>
      <name val="Calibri"/>
      <family val="2"/>
    </font>
    <font>
      <sz val="11"/>
      <color rgb="FF323130"/>
      <name val="Segoe UI"/>
      <family val="2"/>
    </font>
    <font>
      <b/>
      <sz val="11"/>
      <color rgb="FF323130"/>
      <name val="Segoe UI"/>
      <family val="2"/>
    </font>
    <font>
      <i/>
      <sz val="11"/>
      <color rgb="FF323130"/>
      <name val="Segoe UI"/>
      <family val="2"/>
    </font>
    <font>
      <b/>
      <sz val="13.5"/>
      <name val="Segoe UI"/>
      <family val="2"/>
    </font>
    <font>
      <sz val="11"/>
      <name val="Calibri"/>
      <family val="2"/>
      <scheme val="minor"/>
    </font>
    <font>
      <b/>
      <i/>
      <sz val="11"/>
      <color rgb="FF323130"/>
      <name val="Segoe UI"/>
      <family val="2"/>
    </font>
    <font>
      <sz val="13.5"/>
      <name val="Segoe UI"/>
      <family val="2"/>
    </font>
    <font>
      <i/>
      <sz val="12"/>
      <name val="Segoe UI"/>
      <family val="2"/>
    </font>
    <font>
      <b/>
      <sz val="18"/>
      <color theme="1"/>
      <name val="Calibri"/>
      <family val="2"/>
      <scheme val="minor"/>
    </font>
    <font>
      <i/>
      <sz val="16"/>
      <color theme="1"/>
      <name val="Calibri"/>
      <family val="2"/>
      <scheme val="minor"/>
    </font>
    <font>
      <sz val="11"/>
      <color theme="1"/>
      <name val="Arial"/>
      <family val="2"/>
    </font>
    <font>
      <sz val="12"/>
      <name val="Arial"/>
      <family val="2"/>
    </font>
    <font>
      <b/>
      <sz val="12"/>
      <name val="Arial"/>
      <family val="2"/>
    </font>
    <font>
      <b/>
      <sz val="12"/>
      <color theme="1"/>
      <name val="Arial"/>
      <family val="2"/>
    </font>
    <font>
      <sz val="12"/>
      <color theme="1"/>
      <name val="Arial"/>
      <family val="2"/>
    </font>
    <font>
      <b/>
      <sz val="18"/>
      <name val="Arial"/>
      <family val="2"/>
    </font>
    <font>
      <sz val="12"/>
      <name val="Calibri"/>
      <family val="2"/>
      <scheme val="minor"/>
    </font>
    <font>
      <b/>
      <sz val="11"/>
      <color rgb="FFC00000"/>
      <name val="Calibri"/>
      <family val="2"/>
      <scheme val="minor"/>
    </font>
    <font>
      <b/>
      <u/>
      <sz val="11"/>
      <color rgb="FFC00000"/>
      <name val="Calibri"/>
      <family val="2"/>
      <scheme val="minor"/>
    </font>
    <font>
      <b/>
      <u/>
      <sz val="11"/>
      <color theme="1"/>
      <name val="Calibri"/>
      <family val="2"/>
      <scheme val="minor"/>
    </font>
    <font>
      <b/>
      <i/>
      <sz val="11"/>
      <color theme="1"/>
      <name val="Calibri"/>
      <family val="2"/>
      <scheme val="minor"/>
    </font>
    <font>
      <b/>
      <sz val="14"/>
      <color rgb="FFFF0000"/>
      <name val="Calibri"/>
      <family val="2"/>
    </font>
    <font>
      <b/>
      <sz val="16"/>
      <color theme="1"/>
      <name val="Calibri"/>
      <family val="2"/>
      <scheme val="minor"/>
    </font>
    <font>
      <b/>
      <sz val="14"/>
      <color theme="1"/>
      <name val="Calibri"/>
      <family val="2"/>
      <scheme val="minor"/>
    </font>
    <font>
      <b/>
      <sz val="14"/>
      <color rgb="FFFF0000"/>
      <name val="Calibri"/>
      <family val="2"/>
      <scheme val="minor"/>
    </font>
    <font>
      <b/>
      <sz val="12"/>
      <color rgb="FFFF0000"/>
      <name val="Segoe UI"/>
      <family val="2"/>
    </font>
    <font>
      <sz val="12"/>
      <name val="Source Sans Pro"/>
      <family val="2"/>
    </font>
    <font>
      <sz val="11"/>
      <color rgb="FFFF0000"/>
      <name val="Calibri"/>
      <family val="2"/>
      <scheme val="minor"/>
    </font>
    <font>
      <b/>
      <i/>
      <sz val="13.5"/>
      <color rgb="FFFF0000"/>
      <name val="Segoe UI"/>
      <family val="2"/>
    </font>
    <font>
      <b/>
      <sz val="11"/>
      <color rgb="FFFF0000"/>
      <name val="Segoe UI"/>
      <family val="2"/>
    </font>
    <font>
      <b/>
      <sz val="11"/>
      <color rgb="FFFF0000"/>
      <name val="Calibri"/>
      <family val="2"/>
      <scheme val="minor"/>
    </font>
    <font>
      <b/>
      <sz val="11"/>
      <color rgb="FF0070C0"/>
      <name val="Segoe UI"/>
      <family val="2"/>
    </font>
    <font>
      <b/>
      <sz val="11"/>
      <color rgb="FF0070C0"/>
      <name val="Calibri"/>
      <family val="2"/>
      <scheme val="minor"/>
    </font>
    <font>
      <b/>
      <i/>
      <sz val="13.5"/>
      <color rgb="FF0070C0"/>
      <name val="Segoe UI"/>
      <family val="2"/>
    </font>
    <font>
      <b/>
      <sz val="13.5"/>
      <color rgb="FFFF0000"/>
      <name val="Segoe UI"/>
      <family val="2"/>
    </font>
    <font>
      <b/>
      <sz val="16"/>
      <name val="Calibri"/>
      <family val="2"/>
      <scheme val="minor"/>
    </font>
    <font>
      <sz val="16"/>
      <name val="Calibri"/>
      <family val="2"/>
      <scheme val="minor"/>
    </font>
    <font>
      <b/>
      <sz val="18"/>
      <name val="Calibri"/>
      <family val="2"/>
      <scheme val="minor"/>
    </font>
    <font>
      <b/>
      <sz val="9"/>
      <color rgb="FF000000"/>
      <name val="Arial"/>
      <family val="2"/>
    </font>
    <font>
      <b/>
      <sz val="12"/>
      <color rgb="FFFF0000"/>
      <name val="Aptos"/>
      <family val="2"/>
    </font>
    <font>
      <b/>
      <sz val="11"/>
      <color theme="1"/>
      <name val="Arial"/>
      <family val="2"/>
    </font>
    <font>
      <sz val="9"/>
      <name val="Arial"/>
      <family val="2"/>
    </font>
    <font>
      <b/>
      <sz val="18"/>
      <color theme="0"/>
      <name val="Arial"/>
      <family val="2"/>
    </font>
    <font>
      <b/>
      <sz val="12"/>
      <color theme="0"/>
      <name val="Arial"/>
      <family val="2"/>
    </font>
    <font>
      <sz val="11"/>
      <color rgb="FF7030A0"/>
      <name val="Calibri"/>
      <family val="2"/>
      <scheme val="minor"/>
    </font>
  </fonts>
  <fills count="2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0" tint="-0.249977111117893"/>
        <bgColor indexed="64"/>
      </patternFill>
    </fill>
    <fill>
      <patternFill patternType="lightGray"/>
    </fill>
    <fill>
      <patternFill patternType="lightGray">
        <bgColor theme="0" tint="-4.9989318521683403E-2"/>
      </patternFill>
    </fill>
    <fill>
      <patternFill patternType="solid">
        <fgColor rgb="FFCEEAB0"/>
        <bgColor indexed="64"/>
      </patternFill>
    </fill>
    <fill>
      <patternFill patternType="lightUp">
        <fgColor theme="0" tint="-0.499984740745262"/>
        <bgColor theme="0" tint="-4.9989318521683403E-2"/>
      </patternFill>
    </fill>
    <fill>
      <patternFill patternType="solid">
        <fgColor rgb="FFFFFFFF"/>
        <bgColor indexed="64"/>
      </patternFill>
    </fill>
    <fill>
      <patternFill patternType="solid">
        <fgColor theme="5" tint="0.59999389629810485"/>
        <bgColor indexed="64"/>
      </patternFill>
    </fill>
    <fill>
      <patternFill patternType="solid">
        <fgColor rgb="FFFFFF00"/>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9" tint="0.79998168889431442"/>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theme="2"/>
        <bgColor indexed="64"/>
      </patternFill>
    </fill>
    <fill>
      <patternFill patternType="solid">
        <fgColor rgb="FFBFBFBF"/>
        <bgColor rgb="FF000000"/>
      </patternFill>
    </fill>
    <fill>
      <patternFill patternType="solid">
        <fgColor theme="1" tint="0.14999847407452621"/>
        <bgColor indexed="64"/>
      </patternFill>
    </fill>
    <fill>
      <patternFill patternType="solid">
        <fgColor theme="1" tint="0.34998626667073579"/>
        <bgColor indexed="64"/>
      </patternFill>
    </fill>
    <fill>
      <patternFill patternType="solid">
        <fgColor theme="0" tint="-0.249977111117893"/>
        <bgColor rgb="FF000000"/>
      </patternFill>
    </fill>
    <fill>
      <patternFill patternType="solid">
        <fgColor theme="1" tint="0.14999847407452621"/>
        <bgColor rgb="FF000000"/>
      </patternFill>
    </fill>
    <fill>
      <patternFill patternType="solid">
        <fgColor theme="2"/>
        <bgColor theme="4" tint="0.79998168889431442"/>
      </patternFill>
    </fill>
    <fill>
      <patternFill patternType="solid">
        <fgColor theme="0"/>
        <bgColor theme="4" tint="0.79998168889431442"/>
      </patternFill>
    </fill>
  </fills>
  <borders count="69">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theme="0" tint="-0.499984740745262"/>
      </left>
      <right style="thin">
        <color theme="0" tint="-0.499984740745262"/>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thin">
        <color theme="0" tint="-0.499984740745262"/>
      </left>
      <right style="thin">
        <color theme="0" tint="-0.499984740745262"/>
      </right>
      <top style="medium">
        <color indexed="64"/>
      </top>
      <bottom style="thin">
        <color indexed="64"/>
      </bottom>
      <diagonal/>
    </border>
    <border>
      <left/>
      <right style="thin">
        <color theme="0" tint="-0.499984740745262"/>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double">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theme="0" tint="-0.499984740745262"/>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auto="1"/>
      </left>
      <right style="thin">
        <color auto="1"/>
      </right>
      <top style="thin">
        <color indexed="64"/>
      </top>
      <bottom style="medium">
        <color indexed="64"/>
      </bottom>
      <diagonal/>
    </border>
    <border>
      <left/>
      <right style="thin">
        <color theme="0" tint="-0.499984740745262"/>
      </right>
      <top style="thin">
        <color indexed="64"/>
      </top>
      <bottom/>
      <diagonal/>
    </border>
    <border>
      <left style="thin">
        <color theme="0" tint="-0.499984740745262"/>
      </left>
      <right style="thin">
        <color theme="0" tint="-0.499984740745262"/>
      </right>
      <top style="thin">
        <color indexed="64"/>
      </top>
      <bottom/>
      <diagonal/>
    </border>
    <border>
      <left/>
      <right/>
      <top style="thin">
        <color auto="1"/>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theme="0" tint="-0.499984740745262"/>
      </right>
      <top style="medium">
        <color indexed="64"/>
      </top>
      <bottom style="thin">
        <color indexed="64"/>
      </bottom>
      <diagonal/>
    </border>
    <border>
      <left/>
      <right style="thin">
        <color theme="0" tint="-0.499984740745262"/>
      </right>
      <top/>
      <bottom style="medium">
        <color indexed="64"/>
      </bottom>
      <diagonal/>
    </border>
    <border>
      <left style="thin">
        <color theme="0" tint="-0.499984740745262"/>
      </left>
      <right style="thin">
        <color theme="0" tint="-0.499984740745262"/>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style="medium">
        <color indexed="64"/>
      </left>
      <right style="medium">
        <color indexed="64"/>
      </right>
      <top/>
      <bottom/>
      <diagonal/>
    </border>
    <border>
      <left/>
      <right style="thin">
        <color indexed="64"/>
      </right>
      <top/>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s>
  <cellStyleXfs count="2">
    <xf numFmtId="0" fontId="0" fillId="0" borderId="0"/>
    <xf numFmtId="44" fontId="2" fillId="0" borderId="0" applyFont="0" applyFill="0" applyBorder="0" applyAlignment="0" applyProtection="0"/>
  </cellStyleXfs>
  <cellXfs count="316">
    <xf numFmtId="0" fontId="0" fillId="0" borderId="0" xfId="0"/>
    <xf numFmtId="0" fontId="0" fillId="2" borderId="0" xfId="0" applyFill="1"/>
    <xf numFmtId="0" fontId="0" fillId="0" borderId="21" xfId="0" applyBorder="1" applyAlignment="1">
      <alignment horizontal="center" vertical="center"/>
    </xf>
    <xf numFmtId="0" fontId="0" fillId="0" borderId="0" xfId="0" applyAlignment="1">
      <alignment vertical="center"/>
    </xf>
    <xf numFmtId="0" fontId="0" fillId="0" borderId="0" xfId="0" applyAlignment="1">
      <alignment horizontal="left" vertical="center"/>
    </xf>
    <xf numFmtId="0" fontId="0" fillId="0" borderId="0" xfId="0" applyAlignment="1">
      <alignment vertical="center" wrapText="1"/>
    </xf>
    <xf numFmtId="0" fontId="4" fillId="0" borderId="0" xfId="0" applyFont="1" applyAlignment="1">
      <alignment vertical="center"/>
    </xf>
    <xf numFmtId="0" fontId="11" fillId="0" borderId="0" xfId="0" applyFont="1"/>
    <xf numFmtId="0" fontId="12" fillId="0" borderId="0" xfId="0" applyFont="1" applyAlignment="1">
      <alignment horizontal="right" vertical="center"/>
    </xf>
    <xf numFmtId="0" fontId="0" fillId="0" borderId="21" xfId="0" applyBorder="1"/>
    <xf numFmtId="0" fontId="0" fillId="0" borderId="11" xfId="0" applyBorder="1"/>
    <xf numFmtId="0" fontId="0" fillId="0" borderId="12" xfId="0" applyBorder="1"/>
    <xf numFmtId="0" fontId="12" fillId="0" borderId="13" xfId="0" applyFont="1" applyBorder="1" applyAlignment="1">
      <alignment horizontal="right" vertical="center"/>
    </xf>
    <xf numFmtId="0" fontId="0" fillId="0" borderId="14" xfId="0" applyBorder="1" applyAlignment="1">
      <alignment vertical="center"/>
    </xf>
    <xf numFmtId="0" fontId="0" fillId="0" borderId="14" xfId="0" applyBorder="1"/>
    <xf numFmtId="0" fontId="0" fillId="0" borderId="14" xfId="0" applyBorder="1" applyAlignment="1">
      <alignment horizontal="left" vertical="center"/>
    </xf>
    <xf numFmtId="0" fontId="0" fillId="0" borderId="14" xfId="0" applyBorder="1" applyAlignment="1">
      <alignment vertical="center" wrapText="1"/>
    </xf>
    <xf numFmtId="0" fontId="0" fillId="0" borderId="21" xfId="0" applyBorder="1" applyAlignment="1">
      <alignment vertical="center"/>
    </xf>
    <xf numFmtId="0" fontId="3" fillId="0" borderId="24" xfId="0" applyFont="1" applyBorder="1" applyAlignment="1">
      <alignment horizontal="center" vertical="center"/>
    </xf>
    <xf numFmtId="164" fontId="0" fillId="0" borderId="21" xfId="0" applyNumberFormat="1" applyBorder="1" applyAlignment="1">
      <alignment horizontal="center" vertical="center"/>
    </xf>
    <xf numFmtId="0" fontId="12" fillId="3" borderId="43" xfId="0" applyFont="1" applyFill="1" applyBorder="1" applyAlignment="1">
      <alignment horizontal="left" vertical="center"/>
    </xf>
    <xf numFmtId="0" fontId="12" fillId="3" borderId="25" xfId="0" applyFont="1" applyFill="1" applyBorder="1" applyAlignment="1">
      <alignment horizontal="left" vertical="center"/>
    </xf>
    <xf numFmtId="0" fontId="0" fillId="0" borderId="13" xfId="0" applyBorder="1"/>
    <xf numFmtId="0" fontId="5" fillId="0" borderId="13" xfId="0" applyFont="1" applyBorder="1" applyAlignment="1">
      <alignment horizontal="right" vertical="center"/>
    </xf>
    <xf numFmtId="0" fontId="12" fillId="3" borderId="24" xfId="0" applyFont="1" applyFill="1" applyBorder="1" applyAlignment="1">
      <alignment horizontal="left" vertical="center"/>
    </xf>
    <xf numFmtId="0" fontId="5" fillId="9" borderId="24" xfId="0" applyFont="1" applyFill="1" applyBorder="1" applyAlignment="1">
      <alignment horizontal="left" vertical="center"/>
    </xf>
    <xf numFmtId="164" fontId="2" fillId="0" borderId="21" xfId="1" applyNumberFormat="1" applyFont="1" applyFill="1" applyBorder="1"/>
    <xf numFmtId="0" fontId="0" fillId="0" borderId="0" xfId="0" applyProtection="1">
      <protection locked="0"/>
    </xf>
    <xf numFmtId="0" fontId="0" fillId="2" borderId="0" xfId="0" applyFill="1" applyAlignment="1" applyProtection="1">
      <alignment wrapText="1"/>
      <protection locked="0"/>
    </xf>
    <xf numFmtId="0" fontId="0" fillId="2" borderId="0" xfId="0" applyFill="1" applyProtection="1">
      <protection locked="0"/>
    </xf>
    <xf numFmtId="164" fontId="3" fillId="9" borderId="22" xfId="0" applyNumberFormat="1" applyFont="1" applyFill="1" applyBorder="1" applyAlignment="1" applyProtection="1">
      <alignment horizontal="left" vertical="center" wrapText="1"/>
      <protection locked="0"/>
    </xf>
    <xf numFmtId="0" fontId="17" fillId="0" borderId="0" xfId="0" applyFont="1" applyAlignment="1" applyProtection="1">
      <alignment wrapText="1"/>
      <protection locked="0"/>
    </xf>
    <xf numFmtId="0" fontId="17" fillId="0" borderId="21" xfId="0" applyFont="1" applyBorder="1" applyAlignment="1" applyProtection="1">
      <alignment vertical="center" wrapText="1"/>
      <protection locked="0"/>
    </xf>
    <xf numFmtId="0" fontId="17" fillId="0" borderId="21" xfId="0" applyFont="1" applyBorder="1" applyAlignment="1" applyProtection="1">
      <alignment wrapText="1"/>
      <protection locked="0"/>
    </xf>
    <xf numFmtId="0" fontId="17" fillId="0" borderId="20" xfId="0" applyFont="1" applyBorder="1" applyAlignment="1" applyProtection="1">
      <alignment wrapText="1"/>
      <protection locked="0"/>
    </xf>
    <xf numFmtId="0" fontId="5" fillId="0" borderId="0" xfId="0" applyFont="1" applyAlignment="1" applyProtection="1">
      <alignment horizontal="right" vertical="center" indent="2"/>
      <protection locked="0"/>
    </xf>
    <xf numFmtId="0" fontId="0" fillId="0" borderId="0" xfId="0" applyAlignment="1" applyProtection="1">
      <alignment vertical="center"/>
      <protection locked="0"/>
    </xf>
    <xf numFmtId="0" fontId="14" fillId="3" borderId="21" xfId="0" applyFont="1" applyFill="1" applyBorder="1" applyAlignment="1" applyProtection="1">
      <alignment horizontal="center" vertical="center"/>
      <protection locked="0"/>
    </xf>
    <xf numFmtId="0" fontId="17" fillId="0" borderId="21" xfId="0" applyFont="1" applyBorder="1" applyAlignment="1" applyProtection="1">
      <alignment horizontal="center" vertical="center" wrapText="1"/>
      <protection locked="0"/>
    </xf>
    <xf numFmtId="0" fontId="17" fillId="0" borderId="21" xfId="0" applyFont="1" applyBorder="1" applyProtection="1">
      <protection locked="0"/>
    </xf>
    <xf numFmtId="0" fontId="0" fillId="0" borderId="0" xfId="0" applyAlignment="1" applyProtection="1">
      <alignment wrapText="1"/>
      <protection locked="0"/>
    </xf>
    <xf numFmtId="8" fontId="0" fillId="2" borderId="0" xfId="0" applyNumberFormat="1" applyFill="1" applyAlignment="1" applyProtection="1">
      <alignment wrapText="1"/>
      <protection locked="0"/>
    </xf>
    <xf numFmtId="0" fontId="14" fillId="0" borderId="0" xfId="0" applyFont="1" applyAlignment="1" applyProtection="1">
      <alignment horizontal="center" vertical="center"/>
      <protection locked="0"/>
    </xf>
    <xf numFmtId="0" fontId="17" fillId="0" borderId="0" xfId="0" applyFont="1" applyProtection="1">
      <protection locked="0"/>
    </xf>
    <xf numFmtId="0" fontId="17" fillId="0" borderId="0" xfId="0" applyFont="1" applyAlignment="1" applyProtection="1">
      <alignment horizontal="center" vertical="center" wrapText="1"/>
      <protection locked="0"/>
    </xf>
    <xf numFmtId="0" fontId="21" fillId="11" borderId="21" xfId="0" applyFont="1" applyFill="1" applyBorder="1" applyAlignment="1" applyProtection="1">
      <alignment vertical="center" wrapText="1"/>
      <protection locked="0"/>
    </xf>
    <xf numFmtId="8" fontId="0" fillId="0" borderId="0" xfId="0" applyNumberFormat="1" applyAlignment="1" applyProtection="1">
      <alignment wrapText="1"/>
      <protection locked="0"/>
    </xf>
    <xf numFmtId="0" fontId="21" fillId="11" borderId="0" xfId="0" applyFont="1" applyFill="1" applyAlignment="1" applyProtection="1">
      <alignment vertical="center" wrapText="1"/>
      <protection locked="0"/>
    </xf>
    <xf numFmtId="0" fontId="17" fillId="0" borderId="0" xfId="0" applyFont="1" applyAlignment="1" applyProtection="1">
      <alignment vertical="center" wrapText="1"/>
      <protection locked="0"/>
    </xf>
    <xf numFmtId="0" fontId="20" fillId="11" borderId="0" xfId="0" applyFont="1" applyFill="1" applyAlignment="1" applyProtection="1">
      <alignment horizontal="center" vertical="center" wrapText="1"/>
      <protection locked="0"/>
    </xf>
    <xf numFmtId="14" fontId="21" fillId="11" borderId="21" xfId="0" applyNumberFormat="1" applyFont="1" applyFill="1" applyBorder="1" applyAlignment="1" applyProtection="1">
      <alignment vertical="center" wrapText="1"/>
      <protection locked="0"/>
    </xf>
    <xf numFmtId="14" fontId="21" fillId="11" borderId="0" xfId="0" applyNumberFormat="1" applyFont="1" applyFill="1" applyAlignment="1" applyProtection="1">
      <alignment vertical="center" wrapText="1"/>
      <protection locked="0"/>
    </xf>
    <xf numFmtId="0" fontId="6" fillId="0" borderId="0" xfId="0" applyFont="1" applyAlignment="1" applyProtection="1">
      <alignment horizontal="left" vertical="top" wrapText="1"/>
      <protection locked="0"/>
    </xf>
    <xf numFmtId="6" fontId="5" fillId="3" borderId="6" xfId="0" applyNumberFormat="1" applyFont="1" applyFill="1" applyBorder="1" applyAlignment="1" applyProtection="1">
      <alignment vertical="center" wrapText="1"/>
      <protection locked="0"/>
    </xf>
    <xf numFmtId="6" fontId="5" fillId="3" borderId="7" xfId="0" applyNumberFormat="1" applyFont="1" applyFill="1" applyBorder="1" applyAlignment="1" applyProtection="1">
      <alignment vertical="center" wrapText="1"/>
      <protection locked="0"/>
    </xf>
    <xf numFmtId="6" fontId="5" fillId="5" borderId="5" xfId="0" applyNumberFormat="1" applyFont="1" applyFill="1" applyBorder="1" applyAlignment="1" applyProtection="1">
      <alignment vertical="center" wrapText="1"/>
      <protection locked="0"/>
    </xf>
    <xf numFmtId="0" fontId="4" fillId="0" borderId="0" xfId="0" applyFont="1" applyAlignment="1" applyProtection="1">
      <alignment vertical="center"/>
      <protection locked="0"/>
    </xf>
    <xf numFmtId="0" fontId="1" fillId="0" borderId="21" xfId="0" applyFont="1" applyBorder="1" applyAlignment="1" applyProtection="1">
      <alignment vertical="center" wrapText="1"/>
      <protection locked="0"/>
    </xf>
    <xf numFmtId="0" fontId="1" fillId="0" borderId="21" xfId="0" applyFont="1" applyBorder="1" applyAlignment="1" applyProtection="1">
      <alignment horizontal="left" vertical="center" wrapText="1"/>
      <protection locked="0"/>
    </xf>
    <xf numFmtId="1" fontId="8" fillId="0" borderId="21" xfId="0" applyNumberFormat="1" applyFont="1" applyBorder="1" applyAlignment="1" applyProtection="1">
      <alignment horizontal="center" vertical="center" wrapText="1"/>
      <protection locked="0"/>
    </xf>
    <xf numFmtId="6" fontId="8" fillId="0" borderId="21" xfId="0" applyNumberFormat="1" applyFont="1" applyBorder="1" applyAlignment="1" applyProtection="1">
      <alignment vertical="center" wrapText="1"/>
      <protection locked="0"/>
    </xf>
    <xf numFmtId="6" fontId="1" fillId="0" borderId="46" xfId="0" applyNumberFormat="1" applyFont="1" applyBorder="1" applyAlignment="1" applyProtection="1">
      <alignment vertical="center" wrapText="1"/>
      <protection locked="0"/>
    </xf>
    <xf numFmtId="38" fontId="0" fillId="13" borderId="46" xfId="1" applyNumberFormat="1" applyFont="1" applyFill="1" applyBorder="1" applyAlignment="1" applyProtection="1">
      <protection locked="0"/>
    </xf>
    <xf numFmtId="6" fontId="0" fillId="13" borderId="46" xfId="1" applyNumberFormat="1" applyFont="1" applyFill="1" applyBorder="1" applyAlignment="1" applyProtection="1">
      <protection locked="0"/>
    </xf>
    <xf numFmtId="8" fontId="0" fillId="13" borderId="21" xfId="0" applyNumberFormat="1" applyFill="1" applyBorder="1" applyAlignment="1" applyProtection="1">
      <alignment wrapText="1"/>
      <protection locked="0"/>
    </xf>
    <xf numFmtId="0" fontId="1" fillId="0" borderId="25" xfId="0" applyFont="1" applyBorder="1" applyAlignment="1" applyProtection="1">
      <alignment horizontal="left" vertical="center" wrapText="1"/>
      <protection locked="0"/>
    </xf>
    <xf numFmtId="0" fontId="1" fillId="0" borderId="22" xfId="0" applyFont="1" applyBorder="1" applyAlignment="1" applyProtection="1">
      <alignment horizontal="left" vertical="center" wrapText="1"/>
      <protection locked="0"/>
    </xf>
    <xf numFmtId="1" fontId="8" fillId="0" borderId="22" xfId="0" applyNumberFormat="1" applyFont="1" applyBorder="1" applyAlignment="1" applyProtection="1">
      <alignment horizontal="center" vertical="center" wrapText="1"/>
      <protection locked="0"/>
    </xf>
    <xf numFmtId="6" fontId="8" fillId="0" borderId="22" xfId="0" applyNumberFormat="1" applyFont="1" applyBorder="1" applyAlignment="1" applyProtection="1">
      <alignment vertical="center" wrapText="1"/>
      <protection locked="0"/>
    </xf>
    <xf numFmtId="0" fontId="1" fillId="0" borderId="25" xfId="0" applyFont="1" applyBorder="1" applyAlignment="1" applyProtection="1">
      <alignment vertical="center" wrapText="1"/>
      <protection locked="0"/>
    </xf>
    <xf numFmtId="6" fontId="0" fillId="13" borderId="21" xfId="1" applyNumberFormat="1" applyFont="1" applyFill="1" applyBorder="1" applyAlignment="1" applyProtection="1">
      <protection locked="0"/>
    </xf>
    <xf numFmtId="0" fontId="1" fillId="0" borderId="0" xfId="0" applyFont="1" applyAlignment="1" applyProtection="1">
      <alignment vertical="center"/>
      <protection locked="0"/>
    </xf>
    <xf numFmtId="6" fontId="8" fillId="7" borderId="21" xfId="0" applyNumberFormat="1" applyFont="1" applyFill="1" applyBorder="1" applyAlignment="1" applyProtection="1">
      <alignment vertical="center" wrapText="1"/>
      <protection locked="0"/>
    </xf>
    <xf numFmtId="38" fontId="0" fillId="13" borderId="21" xfId="1" applyNumberFormat="1" applyFont="1" applyFill="1" applyBorder="1" applyAlignment="1" applyProtection="1">
      <protection locked="0"/>
    </xf>
    <xf numFmtId="6" fontId="8" fillId="7" borderId="22" xfId="0" applyNumberFormat="1" applyFont="1" applyFill="1" applyBorder="1" applyAlignment="1" applyProtection="1">
      <alignment vertical="center" wrapText="1"/>
      <protection locked="0"/>
    </xf>
    <xf numFmtId="6" fontId="8" fillId="10" borderId="21" xfId="0" applyNumberFormat="1" applyFont="1" applyFill="1" applyBorder="1" applyAlignment="1" applyProtection="1">
      <alignment vertical="center" wrapText="1"/>
      <protection locked="0"/>
    </xf>
    <xf numFmtId="0" fontId="8" fillId="0" borderId="21" xfId="0" applyFont="1" applyBorder="1" applyAlignment="1" applyProtection="1">
      <alignment vertical="center" wrapText="1"/>
      <protection locked="0"/>
    </xf>
    <xf numFmtId="0" fontId="0" fillId="13" borderId="21" xfId="1" applyNumberFormat="1" applyFont="1" applyFill="1" applyBorder="1" applyAlignment="1" applyProtection="1">
      <protection locked="0"/>
    </xf>
    <xf numFmtId="8" fontId="0" fillId="13" borderId="46" xfId="0" applyNumberFormat="1" applyFill="1" applyBorder="1" applyAlignment="1" applyProtection="1">
      <alignment wrapText="1"/>
      <protection locked="0"/>
    </xf>
    <xf numFmtId="0" fontId="1" fillId="0" borderId="46" xfId="0" applyFont="1" applyBorder="1" applyAlignment="1" applyProtection="1">
      <alignment horizontal="left" vertical="center" wrapText="1"/>
      <protection locked="0"/>
    </xf>
    <xf numFmtId="6" fontId="1" fillId="0" borderId="54" xfId="0" applyNumberFormat="1" applyFont="1" applyBorder="1" applyAlignment="1" applyProtection="1">
      <alignment vertical="center" wrapText="1"/>
      <protection locked="0"/>
    </xf>
    <xf numFmtId="1" fontId="8" fillId="4" borderId="21" xfId="0" applyNumberFormat="1" applyFont="1" applyFill="1" applyBorder="1" applyAlignment="1" applyProtection="1">
      <alignment horizontal="center" vertical="center" wrapText="1"/>
      <protection locked="0"/>
    </xf>
    <xf numFmtId="6" fontId="8" fillId="4" borderId="21" xfId="0" applyNumberFormat="1" applyFont="1" applyFill="1" applyBorder="1" applyAlignment="1" applyProtection="1">
      <alignment vertical="center" wrapText="1"/>
      <protection locked="0"/>
    </xf>
    <xf numFmtId="0" fontId="17" fillId="18" borderId="21"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56" xfId="0" applyBorder="1"/>
    <xf numFmtId="0" fontId="12" fillId="3" borderId="21" xfId="0" applyFont="1" applyFill="1" applyBorder="1" applyAlignment="1">
      <alignment horizontal="right" vertical="center"/>
    </xf>
    <xf numFmtId="0" fontId="12" fillId="3" borderId="21" xfId="0" applyFont="1" applyFill="1" applyBorder="1" applyAlignment="1">
      <alignment horizontal="right" vertical="center" indent="2"/>
    </xf>
    <xf numFmtId="0" fontId="14" fillId="3" borderId="21" xfId="0" applyFont="1" applyFill="1" applyBorder="1" applyAlignment="1">
      <alignment horizontal="center" vertical="center"/>
    </xf>
    <xf numFmtId="44" fontId="16" fillId="17" borderId="45" xfId="1" applyFont="1" applyFill="1" applyBorder="1" applyAlignment="1" applyProtection="1">
      <alignment horizontal="center" wrapText="1"/>
    </xf>
    <xf numFmtId="164" fontId="0" fillId="0" borderId="19" xfId="1" applyNumberFormat="1" applyFont="1" applyFill="1" applyBorder="1" applyProtection="1"/>
    <xf numFmtId="164" fontId="3" fillId="0" borderId="28" xfId="1" applyNumberFormat="1" applyFont="1" applyFill="1" applyBorder="1" applyProtection="1"/>
    <xf numFmtId="164" fontId="0" fillId="0" borderId="9" xfId="1" applyNumberFormat="1" applyFont="1" applyFill="1" applyBorder="1" applyProtection="1"/>
    <xf numFmtId="164" fontId="0" fillId="0" borderId="1" xfId="1" applyNumberFormat="1" applyFont="1" applyFill="1" applyBorder="1" applyProtection="1"/>
    <xf numFmtId="164" fontId="0" fillId="0" borderId="39" xfId="1" applyNumberFormat="1" applyFont="1" applyFill="1" applyBorder="1" applyProtection="1"/>
    <xf numFmtId="164" fontId="0" fillId="0" borderId="40" xfId="1" applyNumberFormat="1" applyFont="1" applyFill="1" applyBorder="1" applyProtection="1"/>
    <xf numFmtId="164" fontId="0" fillId="0" borderId="41" xfId="1" applyNumberFormat="1" applyFont="1" applyFill="1" applyBorder="1" applyProtection="1"/>
    <xf numFmtId="164" fontId="0" fillId="0" borderId="38" xfId="1" applyNumberFormat="1" applyFont="1" applyFill="1" applyBorder="1" applyProtection="1"/>
    <xf numFmtId="164" fontId="0" fillId="0" borderId="42" xfId="1" applyNumberFormat="1" applyFont="1" applyFill="1" applyBorder="1" applyProtection="1"/>
    <xf numFmtId="164" fontId="3" fillId="9" borderId="28" xfId="1" applyNumberFormat="1" applyFont="1" applyFill="1" applyBorder="1" applyProtection="1"/>
    <xf numFmtId="0" fontId="20" fillId="3" borderId="21" xfId="0" applyFont="1" applyFill="1" applyBorder="1" applyAlignment="1">
      <alignment horizontal="center" vertical="center" wrapText="1"/>
    </xf>
    <xf numFmtId="0" fontId="45" fillId="4" borderId="21" xfId="0" applyFont="1" applyFill="1" applyBorder="1" applyAlignment="1">
      <alignment horizontal="center" vertical="center" wrapText="1"/>
    </xf>
    <xf numFmtId="0" fontId="19" fillId="3" borderId="21" xfId="0" applyFont="1" applyFill="1" applyBorder="1" applyAlignment="1">
      <alignment horizontal="center" vertical="center" wrapText="1"/>
    </xf>
    <xf numFmtId="0" fontId="19" fillId="4" borderId="21" xfId="0" applyFont="1" applyFill="1" applyBorder="1" applyAlignment="1">
      <alignment horizontal="center" vertical="center" wrapText="1"/>
    </xf>
    <xf numFmtId="0" fontId="20" fillId="11" borderId="21" xfId="0" applyFont="1" applyFill="1" applyBorder="1" applyAlignment="1">
      <alignment horizontal="center" vertical="center" wrapText="1"/>
    </xf>
    <xf numFmtId="0" fontId="0" fillId="3" borderId="21" xfId="0" applyFill="1" applyBorder="1" applyAlignment="1">
      <alignment horizontal="center" vertical="center" wrapText="1"/>
    </xf>
    <xf numFmtId="165" fontId="0" fillId="0" borderId="21" xfId="0" applyNumberFormat="1" applyBorder="1" applyAlignment="1">
      <alignment horizontal="right"/>
    </xf>
    <xf numFmtId="0" fontId="3" fillId="3" borderId="21" xfId="0" applyFont="1" applyFill="1" applyBorder="1" applyAlignment="1">
      <alignment horizontal="left" vertical="center"/>
    </xf>
    <xf numFmtId="0" fontId="0" fillId="0" borderId="21" xfId="0" applyBorder="1" applyAlignment="1">
      <alignment horizontal="center" vertical="center" wrapText="1"/>
    </xf>
    <xf numFmtId="0" fontId="16" fillId="9" borderId="21" xfId="0" applyFont="1" applyFill="1" applyBorder="1" applyAlignment="1">
      <alignment horizontal="right" vertical="center"/>
    </xf>
    <xf numFmtId="164" fontId="16" fillId="0" borderId="21" xfId="0" applyNumberFormat="1" applyFont="1" applyBorder="1" applyAlignment="1">
      <alignment vertical="center"/>
    </xf>
    <xf numFmtId="164" fontId="16" fillId="0" borderId="21" xfId="1" applyNumberFormat="1" applyFont="1" applyFill="1" applyBorder="1"/>
    <xf numFmtId="0" fontId="12" fillId="3" borderId="21" xfId="0" applyFont="1" applyFill="1" applyBorder="1" applyAlignment="1">
      <alignment horizontal="left" vertical="center" wrapText="1"/>
    </xf>
    <xf numFmtId="164" fontId="0" fillId="3" borderId="21" xfId="1" applyNumberFormat="1" applyFont="1" applyFill="1" applyBorder="1"/>
    <xf numFmtId="0" fontId="46" fillId="13" borderId="21" xfId="0" applyFont="1" applyFill="1" applyBorder="1" applyAlignment="1" applyProtection="1">
      <alignment wrapText="1"/>
      <protection locked="0"/>
    </xf>
    <xf numFmtId="0" fontId="24" fillId="3" borderId="21" xfId="0" applyFont="1" applyFill="1" applyBorder="1" applyAlignment="1">
      <alignment vertical="center" wrapText="1"/>
    </xf>
    <xf numFmtId="0" fontId="0" fillId="0" borderId="0" xfId="0" applyAlignment="1">
      <alignment wrapText="1"/>
    </xf>
    <xf numFmtId="0" fontId="42" fillId="13" borderId="21" xfId="0" applyFont="1" applyFill="1" applyBorder="1" applyAlignment="1">
      <alignment wrapText="1"/>
    </xf>
    <xf numFmtId="0" fontId="14" fillId="3" borderId="36" xfId="0" applyFont="1" applyFill="1" applyBorder="1" applyAlignment="1">
      <alignment vertical="center" wrapText="1"/>
    </xf>
    <xf numFmtId="0" fontId="9" fillId="3" borderId="35" xfId="0" applyFont="1" applyFill="1" applyBorder="1" applyAlignment="1">
      <alignment vertical="center" wrapText="1"/>
    </xf>
    <xf numFmtId="0" fontId="12" fillId="4" borderId="17" xfId="0" applyFont="1" applyFill="1" applyBorder="1" applyAlignment="1">
      <alignment vertical="center" wrapText="1"/>
    </xf>
    <xf numFmtId="0" fontId="15" fillId="4" borderId="18" xfId="0" applyFont="1" applyFill="1" applyBorder="1" applyAlignment="1">
      <alignment horizontal="center" vertical="center" wrapText="1"/>
    </xf>
    <xf numFmtId="0" fontId="12" fillId="4" borderId="52" xfId="0" applyFont="1" applyFill="1" applyBorder="1" applyAlignment="1">
      <alignment horizontal="center" vertical="center" wrapText="1"/>
    </xf>
    <xf numFmtId="0" fontId="0" fillId="13" borderId="21" xfId="0" applyFill="1" applyBorder="1" applyAlignment="1">
      <alignment wrapText="1"/>
    </xf>
    <xf numFmtId="0" fontId="16" fillId="17" borderId="44" xfId="0" applyFont="1" applyFill="1" applyBorder="1" applyAlignment="1">
      <alignment horizontal="left" wrapText="1"/>
    </xf>
    <xf numFmtId="0" fontId="16" fillId="17" borderId="44" xfId="0" applyFont="1" applyFill="1" applyBorder="1" applyAlignment="1">
      <alignment horizontal="center" wrapText="1"/>
    </xf>
    <xf numFmtId="0" fontId="16" fillId="17" borderId="48" xfId="0" applyFont="1" applyFill="1" applyBorder="1" applyAlignment="1">
      <alignment horizontal="center" wrapText="1"/>
    </xf>
    <xf numFmtId="0" fontId="0" fillId="0" borderId="20" xfId="0" applyBorder="1"/>
    <xf numFmtId="0" fontId="0" fillId="0" borderId="22" xfId="0" applyBorder="1"/>
    <xf numFmtId="0" fontId="0" fillId="0" borderId="38" xfId="0" applyBorder="1"/>
    <xf numFmtId="0" fontId="16" fillId="9" borderId="29" xfId="0" applyFont="1" applyFill="1" applyBorder="1" applyAlignment="1">
      <alignment horizontal="right" vertical="center"/>
    </xf>
    <xf numFmtId="164" fontId="16" fillId="0" borderId="32" xfId="0" applyNumberFormat="1" applyFont="1" applyBorder="1" applyAlignment="1">
      <alignment vertical="center"/>
    </xf>
    <xf numFmtId="164" fontId="16" fillId="0" borderId="24" xfId="0" applyNumberFormat="1" applyFont="1" applyBorder="1" applyAlignment="1">
      <alignment vertical="center"/>
    </xf>
    <xf numFmtId="164" fontId="16" fillId="0" borderId="26" xfId="0" applyNumberFormat="1" applyFont="1" applyBorder="1" applyAlignment="1">
      <alignment vertical="center"/>
    </xf>
    <xf numFmtId="0" fontId="0" fillId="13" borderId="21" xfId="0" applyFill="1" applyBorder="1"/>
    <xf numFmtId="0" fontId="15" fillId="8" borderId="18" xfId="0" applyFont="1" applyFill="1" applyBorder="1" applyAlignment="1">
      <alignment horizontal="center" vertical="center" wrapText="1"/>
    </xf>
    <xf numFmtId="6" fontId="5" fillId="7" borderId="15" xfId="0" applyNumberFormat="1" applyFont="1" applyFill="1" applyBorder="1" applyAlignment="1">
      <alignment vertical="center" wrapText="1"/>
    </xf>
    <xf numFmtId="0" fontId="10" fillId="9" borderId="29" xfId="0" applyFont="1" applyFill="1" applyBorder="1" applyAlignment="1">
      <alignment horizontal="right" vertical="center" wrapText="1"/>
    </xf>
    <xf numFmtId="6" fontId="5" fillId="0" borderId="33" xfId="0" applyNumberFormat="1" applyFont="1" applyBorder="1" applyAlignment="1">
      <alignment vertical="center" wrapText="1"/>
    </xf>
    <xf numFmtId="6" fontId="5" fillId="0" borderId="30" xfId="0" applyNumberFormat="1" applyFont="1" applyBorder="1" applyAlignment="1">
      <alignment vertical="center" wrapText="1"/>
    </xf>
    <xf numFmtId="6" fontId="5" fillId="0" borderId="3" xfId="0" applyNumberFormat="1" applyFont="1" applyBorder="1" applyAlignment="1">
      <alignment vertical="center" wrapText="1"/>
    </xf>
    <xf numFmtId="0" fontId="5" fillId="9" borderId="29" xfId="0" applyFont="1" applyFill="1" applyBorder="1" applyAlignment="1">
      <alignment horizontal="right" vertical="center" wrapText="1"/>
    </xf>
    <xf numFmtId="6" fontId="5" fillId="7" borderId="33" xfId="0" applyNumberFormat="1" applyFont="1" applyFill="1" applyBorder="1" applyAlignment="1">
      <alignment vertical="center" wrapText="1"/>
    </xf>
    <xf numFmtId="0" fontId="5" fillId="9" borderId="48" xfId="0" applyFont="1" applyFill="1" applyBorder="1" applyAlignment="1">
      <alignment horizontal="right" vertical="center" wrapText="1"/>
    </xf>
    <xf numFmtId="6" fontId="5" fillId="7" borderId="50" xfId="0" applyNumberFormat="1" applyFont="1" applyFill="1" applyBorder="1" applyAlignment="1">
      <alignment vertical="center" wrapText="1"/>
    </xf>
    <xf numFmtId="0" fontId="5" fillId="0" borderId="51" xfId="0" applyFont="1" applyBorder="1" applyAlignment="1">
      <alignment vertical="center" wrapText="1"/>
    </xf>
    <xf numFmtId="6" fontId="5" fillId="0" borderId="51" xfId="0" applyNumberFormat="1" applyFont="1" applyBorder="1" applyAlignment="1">
      <alignment vertical="center" wrapText="1"/>
    </xf>
    <xf numFmtId="6" fontId="5" fillId="0" borderId="16" xfId="0" applyNumberFormat="1" applyFont="1" applyBorder="1" applyAlignment="1">
      <alignment vertical="center" wrapText="1"/>
    </xf>
    <xf numFmtId="8" fontId="0" fillId="13" borderId="21" xfId="0" applyNumberFormat="1" applyFill="1" applyBorder="1" applyAlignment="1">
      <alignment wrapText="1"/>
    </xf>
    <xf numFmtId="6" fontId="5" fillId="7" borderId="30" xfId="0" applyNumberFormat="1" applyFont="1" applyFill="1" applyBorder="1" applyAlignment="1">
      <alignment vertical="center" wrapText="1"/>
    </xf>
    <xf numFmtId="6" fontId="5" fillId="7" borderId="34" xfId="0" applyNumberFormat="1" applyFont="1" applyFill="1" applyBorder="1" applyAlignment="1">
      <alignment vertical="center" wrapText="1"/>
    </xf>
    <xf numFmtId="6" fontId="5" fillId="0" borderId="23" xfId="0" applyNumberFormat="1" applyFont="1" applyBorder="1" applyAlignment="1">
      <alignment vertical="center" wrapText="1"/>
    </xf>
    <xf numFmtId="6" fontId="5" fillId="0" borderId="27" xfId="0" applyNumberFormat="1" applyFont="1" applyBorder="1" applyAlignment="1">
      <alignment vertical="center" wrapText="1"/>
    </xf>
    <xf numFmtId="0" fontId="14" fillId="3" borderId="21" xfId="0" applyFont="1" applyFill="1" applyBorder="1" applyAlignment="1">
      <alignment vertical="center" wrapText="1"/>
    </xf>
    <xf numFmtId="0" fontId="9" fillId="3" borderId="21" xfId="0" applyFont="1" applyFill="1" applyBorder="1" applyAlignment="1">
      <alignment vertical="center" wrapText="1"/>
    </xf>
    <xf numFmtId="0" fontId="15" fillId="3" borderId="21" xfId="0" applyFont="1" applyFill="1" applyBorder="1" applyAlignment="1">
      <alignment horizontal="center" vertical="center" wrapText="1"/>
    </xf>
    <xf numFmtId="0" fontId="15" fillId="3" borderId="49"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9" fillId="13" borderId="35" xfId="0" applyFont="1" applyFill="1" applyBorder="1" applyAlignment="1">
      <alignment vertical="center" wrapText="1"/>
    </xf>
    <xf numFmtId="8" fontId="46" fillId="13" borderId="21" xfId="0" applyNumberFormat="1" applyFont="1" applyFill="1" applyBorder="1" applyAlignment="1">
      <alignment wrapText="1"/>
    </xf>
    <xf numFmtId="6" fontId="8" fillId="0" borderId="15" xfId="0" applyNumberFormat="1" applyFont="1" applyBorder="1" applyAlignment="1">
      <alignment vertical="center" wrapText="1"/>
    </xf>
    <xf numFmtId="6" fontId="5" fillId="7" borderId="31" xfId="0" applyNumberFormat="1" applyFont="1" applyFill="1" applyBorder="1" applyAlignment="1">
      <alignment vertical="center" wrapText="1"/>
    </xf>
    <xf numFmtId="0" fontId="32" fillId="19" borderId="21" xfId="0" applyFont="1" applyFill="1" applyBorder="1" applyAlignment="1">
      <alignment horizontal="center" vertical="center" wrapText="1"/>
    </xf>
    <xf numFmtId="0" fontId="29" fillId="2" borderId="21" xfId="0" applyFont="1" applyFill="1" applyBorder="1" applyAlignment="1">
      <alignment horizontal="center" vertical="center" wrapText="1"/>
    </xf>
    <xf numFmtId="0" fontId="3" fillId="14" borderId="21" xfId="0" applyFont="1" applyFill="1" applyBorder="1" applyAlignment="1">
      <alignment horizontal="center" vertical="center" wrapText="1"/>
    </xf>
    <xf numFmtId="0" fontId="3" fillId="14" borderId="21" xfId="0" applyFont="1" applyFill="1" applyBorder="1" applyAlignment="1">
      <alignment horizontal="left" vertical="center" wrapText="1"/>
    </xf>
    <xf numFmtId="0" fontId="3" fillId="15" borderId="21" xfId="0" applyFont="1" applyFill="1" applyBorder="1" applyAlignment="1">
      <alignment horizontal="center" vertical="center" wrapText="1"/>
    </xf>
    <xf numFmtId="0" fontId="3" fillId="16" borderId="21" xfId="0" applyFont="1" applyFill="1" applyBorder="1" applyAlignment="1">
      <alignment horizontal="center" vertical="center" wrapText="1"/>
    </xf>
    <xf numFmtId="0" fontId="3" fillId="15" borderId="21" xfId="0" applyFont="1" applyFill="1" applyBorder="1" applyAlignment="1">
      <alignment horizontal="left" vertical="center" wrapText="1"/>
    </xf>
    <xf numFmtId="0" fontId="39" fillId="0" borderId="21" xfId="0" applyFont="1" applyBorder="1" applyAlignment="1">
      <alignment horizontal="center" vertical="center" wrapText="1"/>
    </xf>
    <xf numFmtId="164" fontId="39" fillId="0" borderId="21" xfId="0" applyNumberFormat="1" applyFont="1" applyBorder="1" applyAlignment="1">
      <alignment horizontal="center" vertical="center" wrapText="1"/>
    </xf>
    <xf numFmtId="164" fontId="39" fillId="9" borderId="21" xfId="0" applyNumberFormat="1" applyFont="1" applyFill="1" applyBorder="1" applyAlignment="1">
      <alignment horizontal="center" vertical="center" wrapText="1"/>
    </xf>
    <xf numFmtId="164" fontId="3" fillId="9" borderId="22" xfId="0" applyNumberFormat="1" applyFont="1" applyFill="1" applyBorder="1" applyAlignment="1">
      <alignment horizontal="left" vertical="center" wrapText="1"/>
    </xf>
    <xf numFmtId="164" fontId="0" fillId="0" borderId="21" xfId="1" applyNumberFormat="1" applyFont="1" applyFill="1" applyBorder="1" applyProtection="1">
      <protection locked="0"/>
    </xf>
    <xf numFmtId="164" fontId="0" fillId="0" borderId="21" xfId="1" applyNumberFormat="1" applyFont="1" applyFill="1" applyBorder="1" applyProtection="1"/>
    <xf numFmtId="164" fontId="0" fillId="0" borderId="21" xfId="0" applyNumberFormat="1" applyBorder="1" applyAlignment="1">
      <alignment horizontal="left" vertical="center"/>
    </xf>
    <xf numFmtId="0" fontId="16" fillId="3" borderId="58" xfId="0" applyFont="1" applyFill="1" applyBorder="1" applyAlignment="1">
      <alignment horizontal="left"/>
    </xf>
    <xf numFmtId="0" fontId="16" fillId="3" borderId="56" xfId="0" applyFont="1" applyFill="1" applyBorder="1" applyAlignment="1">
      <alignment horizontal="center" wrapText="1"/>
    </xf>
    <xf numFmtId="44" fontId="16" fillId="3" borderId="59" xfId="1" applyFont="1" applyFill="1" applyBorder="1" applyAlignment="1">
      <alignment horizontal="center" wrapText="1"/>
    </xf>
    <xf numFmtId="0" fontId="16" fillId="3" borderId="60" xfId="0" applyFont="1" applyFill="1" applyBorder="1" applyAlignment="1">
      <alignment horizontal="center" wrapText="1"/>
    </xf>
    <xf numFmtId="0" fontId="57" fillId="22" borderId="0" xfId="0" applyFont="1" applyFill="1" applyProtection="1">
      <protection locked="0"/>
    </xf>
    <xf numFmtId="0" fontId="29" fillId="6" borderId="0" xfId="0" applyFont="1" applyFill="1" applyProtection="1">
      <protection locked="0"/>
    </xf>
    <xf numFmtId="0" fontId="58" fillId="6" borderId="0" xfId="0" applyFont="1" applyFill="1" applyProtection="1">
      <protection locked="0"/>
    </xf>
    <xf numFmtId="0" fontId="59" fillId="6" borderId="0" xfId="0" applyFont="1" applyFill="1" applyProtection="1">
      <protection locked="0"/>
    </xf>
    <xf numFmtId="0" fontId="60" fillId="23" borderId="0" xfId="0" applyFont="1" applyFill="1" applyAlignment="1" applyProtection="1">
      <alignment wrapText="1"/>
      <protection locked="0"/>
    </xf>
    <xf numFmtId="0" fontId="60" fillId="25" borderId="0" xfId="0" applyFont="1" applyFill="1" applyAlignment="1" applyProtection="1">
      <alignment wrapText="1"/>
      <protection locked="0"/>
    </xf>
    <xf numFmtId="0" fontId="60" fillId="26" borderId="0" xfId="0" applyFont="1" applyFill="1" applyAlignment="1" applyProtection="1">
      <alignment wrapText="1"/>
      <protection locked="0"/>
    </xf>
    <xf numFmtId="0" fontId="29" fillId="0" borderId="21" xfId="0" applyFont="1" applyBorder="1"/>
    <xf numFmtId="0" fontId="29" fillId="2" borderId="62" xfId="0" applyFont="1" applyFill="1" applyBorder="1" applyAlignment="1">
      <alignment horizontal="left" vertical="top" wrapText="1"/>
    </xf>
    <xf numFmtId="0" fontId="29" fillId="2" borderId="63" xfId="0" applyFont="1" applyFill="1" applyBorder="1" applyAlignment="1">
      <alignment horizontal="left" vertical="top" wrapText="1"/>
    </xf>
    <xf numFmtId="0" fontId="29" fillId="2" borderId="64" xfId="0" applyFont="1" applyFill="1" applyBorder="1" applyAlignment="1" applyProtection="1">
      <alignment horizontal="center" vertical="center" wrapText="1"/>
      <protection locked="0"/>
    </xf>
    <xf numFmtId="0" fontId="29" fillId="2" borderId="65" xfId="0" applyFont="1" applyFill="1" applyBorder="1" applyAlignment="1" applyProtection="1">
      <alignment horizontal="center" vertical="center" wrapText="1"/>
      <protection locked="0"/>
    </xf>
    <xf numFmtId="0" fontId="29" fillId="21" borderId="0" xfId="0" applyFont="1" applyFill="1" applyAlignment="1">
      <alignment horizontal="left" vertical="top" wrapText="1"/>
    </xf>
    <xf numFmtId="0" fontId="29" fillId="21" borderId="66" xfId="0" applyFont="1" applyFill="1" applyBorder="1" applyAlignment="1">
      <alignment horizontal="left" vertical="top" wrapText="1"/>
    </xf>
    <xf numFmtId="0" fontId="29" fillId="21" borderId="67" xfId="0" applyFont="1" applyFill="1" applyBorder="1" applyAlignment="1" applyProtection="1">
      <alignment horizontal="center" vertical="center" wrapText="1"/>
      <protection locked="0"/>
    </xf>
    <xf numFmtId="0" fontId="29" fillId="21" borderId="68" xfId="0" applyFont="1" applyFill="1" applyBorder="1" applyAlignment="1" applyProtection="1">
      <alignment horizontal="center" vertical="center" wrapText="1"/>
      <protection locked="0"/>
    </xf>
    <xf numFmtId="0" fontId="32" fillId="6" borderId="0" xfId="0" applyFont="1" applyFill="1" applyAlignment="1" applyProtection="1">
      <alignment horizontal="center"/>
      <protection locked="0"/>
    </xf>
    <xf numFmtId="0" fontId="29" fillId="6" borderId="0" xfId="0" applyFont="1" applyFill="1" applyAlignment="1" applyProtection="1">
      <alignment horizontal="center"/>
      <protection locked="0"/>
    </xf>
    <xf numFmtId="0" fontId="29" fillId="27" borderId="46" xfId="0" applyFont="1" applyFill="1" applyBorder="1" applyAlignment="1">
      <alignment horizontal="left" vertical="top" wrapText="1"/>
    </xf>
    <xf numFmtId="0" fontId="29" fillId="27" borderId="35" xfId="0" applyFont="1" applyFill="1" applyBorder="1" applyAlignment="1">
      <alignment horizontal="left" vertical="top" wrapText="1"/>
    </xf>
    <xf numFmtId="0" fontId="29" fillId="27" borderId="47" xfId="0" applyFont="1" applyFill="1" applyBorder="1" applyAlignment="1">
      <alignment horizontal="left" vertical="top" wrapText="1"/>
    </xf>
    <xf numFmtId="0" fontId="29" fillId="27" borderId="46" xfId="0" applyFont="1" applyFill="1" applyBorder="1" applyAlignment="1" applyProtection="1">
      <alignment horizontal="center" vertical="center"/>
      <protection locked="0"/>
    </xf>
    <xf numFmtId="0" fontId="29" fillId="27" borderId="47" xfId="0" applyFont="1" applyFill="1" applyBorder="1" applyAlignment="1" applyProtection="1">
      <alignment horizontal="center" vertical="center"/>
      <protection locked="0"/>
    </xf>
    <xf numFmtId="0" fontId="29" fillId="28" borderId="21" xfId="0" applyFont="1" applyFill="1" applyBorder="1" applyAlignment="1">
      <alignment horizontal="left" vertical="top" wrapText="1"/>
    </xf>
    <xf numFmtId="0" fontId="29" fillId="28" borderId="21" xfId="0" applyFont="1" applyFill="1" applyBorder="1" applyAlignment="1" applyProtection="1">
      <alignment horizontal="center" vertical="center"/>
      <protection locked="0"/>
    </xf>
    <xf numFmtId="0" fontId="29" fillId="21" borderId="35" xfId="0" applyFont="1" applyFill="1" applyBorder="1" applyAlignment="1">
      <alignment horizontal="left" vertical="top" wrapText="1"/>
    </xf>
    <xf numFmtId="0" fontId="29" fillId="21" borderId="47" xfId="0" applyFont="1" applyFill="1" applyBorder="1" applyAlignment="1">
      <alignment horizontal="left" vertical="top" wrapText="1"/>
    </xf>
    <xf numFmtId="0" fontId="29" fillId="21" borderId="46" xfId="0" applyFont="1" applyFill="1" applyBorder="1" applyAlignment="1" applyProtection="1">
      <alignment horizontal="center" vertical="center" wrapText="1"/>
      <protection locked="0"/>
    </xf>
    <xf numFmtId="0" fontId="29" fillId="21" borderId="35" xfId="0" applyFont="1" applyFill="1" applyBorder="1" applyAlignment="1" applyProtection="1">
      <alignment horizontal="center" vertical="center" wrapText="1"/>
      <protection locked="0"/>
    </xf>
    <xf numFmtId="0" fontId="29" fillId="28" borderId="46" xfId="0" applyFont="1" applyFill="1" applyBorder="1" applyAlignment="1">
      <alignment horizontal="left" vertical="top" wrapText="1"/>
    </xf>
    <xf numFmtId="0" fontId="29" fillId="28" borderId="35" xfId="0" applyFont="1" applyFill="1" applyBorder="1" applyAlignment="1">
      <alignment horizontal="left" vertical="top" wrapText="1"/>
    </xf>
    <xf numFmtId="0" fontId="29" fillId="28" borderId="47" xfId="0" applyFont="1" applyFill="1" applyBorder="1" applyAlignment="1">
      <alignment horizontal="left" vertical="top" wrapText="1"/>
    </xf>
    <xf numFmtId="0" fontId="29" fillId="28" borderId="46" xfId="0" applyFont="1" applyFill="1" applyBorder="1" applyAlignment="1" applyProtection="1">
      <alignment horizontal="center" vertical="center"/>
      <protection locked="0"/>
    </xf>
    <xf numFmtId="0" fontId="29" fillId="28" borderId="47" xfId="0" applyFont="1" applyFill="1" applyBorder="1" applyAlignment="1" applyProtection="1">
      <alignment horizontal="center" vertical="center"/>
      <protection locked="0"/>
    </xf>
    <xf numFmtId="0" fontId="61" fillId="24" borderId="59" xfId="0" applyFont="1" applyFill="1" applyBorder="1" applyAlignment="1">
      <alignment horizontal="center" vertical="top" wrapText="1"/>
    </xf>
    <xf numFmtId="0" fontId="61" fillId="24" borderId="0" xfId="0" applyFont="1" applyFill="1" applyAlignment="1">
      <alignment horizontal="center" vertical="top" wrapText="1"/>
    </xf>
    <xf numFmtId="0" fontId="29" fillId="0" borderId="21" xfId="0" applyFont="1" applyBorder="1" applyAlignment="1" applyProtection="1">
      <alignment horizontal="left"/>
      <protection locked="0"/>
    </xf>
    <xf numFmtId="0" fontId="61" fillId="23" borderId="59" xfId="0" applyFont="1" applyFill="1" applyBorder="1" applyAlignment="1">
      <alignment horizontal="center" vertical="center" wrapText="1"/>
    </xf>
    <xf numFmtId="0" fontId="61" fillId="23" borderId="0" xfId="0" applyFont="1" applyFill="1" applyAlignment="1">
      <alignment horizontal="center" vertical="center" wrapText="1"/>
    </xf>
    <xf numFmtId="0" fontId="61" fillId="23" borderId="61" xfId="0" applyFont="1" applyFill="1" applyBorder="1" applyAlignment="1">
      <alignment horizontal="center" vertical="center" wrapText="1"/>
    </xf>
    <xf numFmtId="0" fontId="62" fillId="23" borderId="59" xfId="0" applyFont="1" applyFill="1" applyBorder="1" applyAlignment="1">
      <alignment horizontal="center" vertical="center" wrapText="1"/>
    </xf>
    <xf numFmtId="0" fontId="62" fillId="23" borderId="0" xfId="0" applyFont="1" applyFill="1" applyAlignment="1">
      <alignment horizontal="center" vertical="center" wrapText="1"/>
    </xf>
    <xf numFmtId="0" fontId="0" fillId="21" borderId="21" xfId="0" applyFill="1" applyBorder="1" applyAlignment="1">
      <alignment horizontal="center" vertical="center" wrapText="1"/>
    </xf>
    <xf numFmtId="0" fontId="0" fillId="21" borderId="2" xfId="0" applyFill="1" applyBorder="1" applyAlignment="1">
      <alignment horizontal="center" vertical="center" wrapText="1"/>
    </xf>
    <xf numFmtId="0" fontId="0" fillId="21" borderId="3" xfId="0" applyFill="1" applyBorder="1" applyAlignment="1">
      <alignment horizontal="center" vertical="center" wrapText="1"/>
    </xf>
    <xf numFmtId="0" fontId="0" fillId="21" borderId="57" xfId="0" applyFill="1" applyBorder="1" applyAlignment="1">
      <alignment horizontal="center" vertical="center" wrapText="1"/>
    </xf>
    <xf numFmtId="0" fontId="54" fillId="20" borderId="0" xfId="0" applyFont="1" applyFill="1" applyAlignment="1">
      <alignment horizontal="center" vertical="center" wrapText="1"/>
    </xf>
    <xf numFmtId="0" fontId="55" fillId="20" borderId="0" xfId="0" applyFont="1" applyFill="1" applyAlignment="1">
      <alignment horizontal="center" vertical="center" wrapText="1"/>
    </xf>
    <xf numFmtId="0" fontId="56" fillId="20" borderId="0" xfId="0" applyFont="1" applyFill="1" applyAlignment="1">
      <alignment horizontal="center" vertical="center" wrapText="1"/>
    </xf>
    <xf numFmtId="6" fontId="0" fillId="13" borderId="21" xfId="1" applyNumberFormat="1" applyFont="1" applyFill="1" applyBorder="1" applyAlignment="1" applyProtection="1">
      <protection locked="0"/>
    </xf>
    <xf numFmtId="44" fontId="0" fillId="13" borderId="21" xfId="1" applyFont="1" applyFill="1" applyBorder="1" applyAlignment="1" applyProtection="1">
      <protection locked="0"/>
    </xf>
    <xf numFmtId="0" fontId="19" fillId="13" borderId="21" xfId="0" applyFont="1" applyFill="1" applyBorder="1" applyAlignment="1">
      <alignment horizontal="center" vertical="center" wrapText="1"/>
    </xf>
    <xf numFmtId="0" fontId="0" fillId="13" borderId="21" xfId="0" applyFill="1" applyBorder="1" applyAlignment="1">
      <alignment horizontal="center" vertical="center" wrapText="1"/>
    </xf>
    <xf numFmtId="0" fontId="21" fillId="11" borderId="21" xfId="0" applyFont="1" applyFill="1" applyBorder="1" applyAlignment="1" applyProtection="1">
      <alignment horizontal="center" vertical="center" wrapText="1"/>
      <protection locked="0"/>
    </xf>
    <xf numFmtId="0" fontId="17" fillId="0" borderId="21" xfId="0" applyFont="1" applyBorder="1" applyAlignment="1" applyProtection="1">
      <alignment horizontal="center" vertical="center" wrapText="1"/>
      <protection locked="0"/>
    </xf>
    <xf numFmtId="8" fontId="46" fillId="13" borderId="22" xfId="0" applyNumberFormat="1" applyFont="1" applyFill="1" applyBorder="1" applyAlignment="1">
      <alignment wrapText="1"/>
    </xf>
    <xf numFmtId="0" fontId="46" fillId="13" borderId="56" xfId="0" applyFont="1" applyFill="1" applyBorder="1" applyAlignment="1">
      <alignment wrapText="1"/>
    </xf>
    <xf numFmtId="0" fontId="46" fillId="13" borderId="20" xfId="0" applyFont="1" applyFill="1" applyBorder="1" applyAlignment="1">
      <alignment wrapText="1"/>
    </xf>
    <xf numFmtId="0" fontId="7" fillId="6" borderId="10" xfId="0" applyFont="1" applyFill="1" applyBorder="1" applyAlignment="1">
      <alignment horizontal="left" vertical="center" wrapText="1"/>
    </xf>
    <xf numFmtId="0" fontId="7" fillId="6" borderId="11" xfId="0" applyFont="1" applyFill="1" applyBorder="1" applyAlignment="1">
      <alignment horizontal="left" vertical="center" wrapText="1"/>
    </xf>
    <xf numFmtId="0" fontId="7" fillId="6" borderId="3" xfId="0" applyFont="1" applyFill="1" applyBorder="1" applyAlignment="1">
      <alignment horizontal="left" vertical="center" wrapText="1"/>
    </xf>
    <xf numFmtId="0" fontId="41" fillId="13" borderId="21" xfId="0" applyFont="1" applyFill="1" applyBorder="1"/>
    <xf numFmtId="0" fontId="0" fillId="13" borderId="21" xfId="0" applyFill="1" applyBorder="1"/>
    <xf numFmtId="6" fontId="0" fillId="13" borderId="21" xfId="1" applyNumberFormat="1" applyFont="1" applyFill="1" applyBorder="1" applyAlignment="1" applyProtection="1"/>
    <xf numFmtId="44" fontId="0" fillId="13" borderId="21" xfId="1" applyFont="1" applyFill="1" applyBorder="1" applyAlignment="1" applyProtection="1"/>
    <xf numFmtId="0" fontId="7" fillId="6" borderId="21" xfId="0" applyFont="1" applyFill="1" applyBorder="1" applyAlignment="1">
      <alignment horizontal="center" vertical="center" wrapText="1"/>
    </xf>
    <xf numFmtId="0" fontId="0" fillId="0" borderId="21" xfId="0" applyBorder="1" applyAlignment="1">
      <alignment horizontal="center" vertical="center"/>
    </xf>
    <xf numFmtId="0" fontId="6" fillId="0" borderId="15" xfId="0" applyFont="1" applyBorder="1" applyAlignment="1" applyProtection="1">
      <alignment horizontal="left" vertical="top" wrapText="1"/>
      <protection locked="0"/>
    </xf>
    <xf numFmtId="0" fontId="6" fillId="0" borderId="16" xfId="0" applyFont="1" applyBorder="1" applyAlignment="1" applyProtection="1">
      <alignment horizontal="left" vertical="top" wrapText="1"/>
      <protection locked="0"/>
    </xf>
    <xf numFmtId="0" fontId="46" fillId="13" borderId="21" xfId="0" applyFont="1" applyFill="1" applyBorder="1" applyAlignment="1">
      <alignment wrapText="1"/>
    </xf>
    <xf numFmtId="0" fontId="42" fillId="17" borderId="21" xfId="0" applyFont="1" applyFill="1" applyBorder="1" applyAlignment="1">
      <alignment horizontal="center" vertical="center" wrapText="1"/>
    </xf>
    <xf numFmtId="0" fontId="0" fillId="13" borderId="46" xfId="0" applyFill="1" applyBorder="1"/>
    <xf numFmtId="0" fontId="46" fillId="13" borderId="54" xfId="0" applyFont="1" applyFill="1" applyBorder="1" applyAlignment="1">
      <alignment wrapText="1"/>
    </xf>
    <xf numFmtId="0" fontId="46" fillId="13" borderId="41" xfId="0" applyFont="1" applyFill="1" applyBorder="1" applyAlignment="1">
      <alignment wrapText="1"/>
    </xf>
    <xf numFmtId="0" fontId="46" fillId="13" borderId="55" xfId="0" applyFont="1" applyFill="1" applyBorder="1" applyAlignment="1">
      <alignment wrapText="1"/>
    </xf>
    <xf numFmtId="0" fontId="46" fillId="13" borderId="1" xfId="0" applyFont="1" applyFill="1" applyBorder="1" applyAlignment="1">
      <alignment wrapText="1"/>
    </xf>
    <xf numFmtId="44" fontId="0" fillId="13" borderId="46" xfId="1" applyFont="1" applyFill="1" applyBorder="1" applyAlignment="1" applyProtection="1"/>
    <xf numFmtId="0" fontId="20" fillId="3" borderId="20" xfId="0" applyFont="1" applyFill="1" applyBorder="1" applyAlignment="1">
      <alignment horizontal="center" vertical="center" wrapText="1"/>
    </xf>
    <xf numFmtId="0" fontId="0" fillId="3" borderId="20" xfId="0" applyFill="1" applyBorder="1" applyAlignment="1">
      <alignment horizontal="center" vertical="center" wrapText="1"/>
    </xf>
    <xf numFmtId="0" fontId="0" fillId="3" borderId="20" xfId="0" applyFill="1" applyBorder="1"/>
    <xf numFmtId="0" fontId="21" fillId="11" borderId="21" xfId="0" applyFont="1" applyFill="1" applyBorder="1" applyAlignment="1" applyProtection="1">
      <alignment vertical="center" wrapText="1"/>
      <protection locked="0"/>
    </xf>
    <xf numFmtId="0" fontId="17" fillId="0" borderId="21" xfId="0" applyFont="1" applyBorder="1" applyAlignment="1" applyProtection="1">
      <alignment vertical="center" wrapText="1"/>
      <protection locked="0"/>
    </xf>
    <xf numFmtId="0" fontId="17" fillId="0" borderId="21" xfId="0" applyFont="1" applyBorder="1" applyAlignment="1" applyProtection="1">
      <alignment wrapText="1"/>
      <protection locked="0"/>
    </xf>
    <xf numFmtId="0" fontId="22" fillId="6" borderId="21" xfId="0" applyFont="1" applyFill="1" applyBorder="1" applyAlignment="1">
      <alignment horizontal="center" vertical="center" wrapText="1"/>
    </xf>
    <xf numFmtId="0" fontId="23" fillId="6" borderId="21" xfId="0" applyFont="1" applyFill="1" applyBorder="1" applyAlignment="1">
      <alignment horizontal="center" vertical="center"/>
    </xf>
    <xf numFmtId="0" fontId="20" fillId="3" borderId="21" xfId="0" applyFont="1" applyFill="1" applyBorder="1" applyAlignment="1">
      <alignment horizontal="center" vertical="center" wrapText="1"/>
    </xf>
    <xf numFmtId="0" fontId="0" fillId="3" borderId="21" xfId="0" applyFill="1" applyBorder="1" applyAlignment="1">
      <alignment horizontal="center" vertical="center" wrapText="1"/>
    </xf>
    <xf numFmtId="0" fontId="50" fillId="3" borderId="21" xfId="0" applyFont="1" applyFill="1" applyBorder="1" applyAlignment="1">
      <alignment horizontal="center" vertical="center" wrapText="1"/>
    </xf>
    <xf numFmtId="0" fontId="51" fillId="3" borderId="21" xfId="0" applyFont="1" applyFill="1" applyBorder="1" applyAlignment="1">
      <alignment horizontal="center" vertical="center" wrapText="1"/>
    </xf>
    <xf numFmtId="0" fontId="48" fillId="3" borderId="21" xfId="0" applyFont="1" applyFill="1" applyBorder="1" applyAlignment="1">
      <alignment horizontal="center" vertical="center" wrapText="1"/>
    </xf>
    <xf numFmtId="0" fontId="49" fillId="3" borderId="21" xfId="0" applyFont="1" applyFill="1" applyBorder="1" applyAlignment="1">
      <alignment horizontal="center" vertical="center" wrapText="1"/>
    </xf>
    <xf numFmtId="0" fontId="0" fillId="0" borderId="21"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0" fillId="0" borderId="35" xfId="0" applyBorder="1" applyAlignment="1">
      <alignment horizontal="center" vertical="center" wrapText="1"/>
    </xf>
    <xf numFmtId="0" fontId="0" fillId="0" borderId="47" xfId="0" applyBorder="1" applyAlignment="1">
      <alignment horizontal="center" vertical="center" wrapText="1"/>
    </xf>
    <xf numFmtId="0" fontId="5" fillId="5" borderId="4" xfId="0" applyFont="1" applyFill="1" applyBorder="1" applyAlignment="1" applyProtection="1">
      <alignment horizontal="right" vertical="center" wrapText="1"/>
      <protection locked="0"/>
    </xf>
    <xf numFmtId="0" fontId="5" fillId="5" borderId="8" xfId="0" applyFont="1" applyFill="1" applyBorder="1" applyAlignment="1" applyProtection="1">
      <alignment horizontal="right" vertical="center" wrapText="1"/>
      <protection locked="0"/>
    </xf>
    <xf numFmtId="0" fontId="6" fillId="0" borderId="37" xfId="0" applyFont="1" applyBorder="1" applyAlignment="1" applyProtection="1">
      <alignment horizontal="left" vertical="top" wrapText="1"/>
      <protection locked="0"/>
    </xf>
    <xf numFmtId="0" fontId="6" fillId="0" borderId="53" xfId="0" applyFont="1" applyBorder="1" applyAlignment="1" applyProtection="1">
      <alignment horizontal="left" vertical="top" wrapText="1"/>
      <protection locked="0"/>
    </xf>
    <xf numFmtId="0" fontId="7" fillId="6" borderId="17" xfId="0" applyFont="1" applyFill="1" applyBorder="1" applyAlignment="1">
      <alignment horizontal="left" vertical="center" wrapText="1"/>
    </xf>
    <xf numFmtId="0" fontId="7" fillId="6" borderId="52" xfId="0" applyFont="1" applyFill="1" applyBorder="1" applyAlignment="1">
      <alignment horizontal="left" vertical="center" wrapText="1"/>
    </xf>
    <xf numFmtId="0" fontId="21" fillId="11" borderId="46" xfId="0" applyFont="1" applyFill="1" applyBorder="1" applyAlignment="1" applyProtection="1">
      <alignment vertical="center" wrapText="1"/>
      <protection locked="0"/>
    </xf>
    <xf numFmtId="0" fontId="0" fillId="0" borderId="35" xfId="0" applyBorder="1" applyProtection="1">
      <protection locked="0"/>
    </xf>
    <xf numFmtId="0" fontId="0" fillId="0" borderId="47" xfId="0" applyBorder="1" applyProtection="1">
      <protection locked="0"/>
    </xf>
    <xf numFmtId="0" fontId="23" fillId="0" borderId="21" xfId="0" applyFont="1" applyBorder="1" applyAlignment="1">
      <alignment horizontal="center" vertical="center"/>
    </xf>
    <xf numFmtId="0" fontId="6" fillId="0" borderId="37" xfId="0" applyFont="1" applyBorder="1" applyAlignment="1">
      <alignment horizontal="left" vertical="top" wrapText="1"/>
    </xf>
    <xf numFmtId="0" fontId="6" fillId="0" borderId="53" xfId="0" applyFont="1" applyBorder="1" applyAlignment="1">
      <alignment horizontal="left" vertical="top" wrapText="1"/>
    </xf>
    <xf numFmtId="0" fontId="7" fillId="6" borderId="2" xfId="0" applyFont="1" applyFill="1" applyBorder="1" applyAlignment="1">
      <alignment horizontal="left" vertical="center" wrapText="1"/>
    </xf>
    <xf numFmtId="0" fontId="25" fillId="19" borderId="46" xfId="0" applyFont="1" applyFill="1" applyBorder="1" applyAlignment="1">
      <alignment horizontal="center" vertical="center" wrapText="1"/>
    </xf>
    <xf numFmtId="0" fontId="0" fillId="19" borderId="35" xfId="0" applyFill="1" applyBorder="1" applyAlignment="1">
      <alignment horizontal="center" vertical="center" wrapText="1"/>
    </xf>
    <xf numFmtId="0" fontId="0" fillId="19" borderId="47" xfId="0" applyFill="1" applyBorder="1" applyAlignment="1">
      <alignment horizontal="center" vertical="center" wrapText="1"/>
    </xf>
    <xf numFmtId="0" fontId="0" fillId="12" borderId="21" xfId="0" applyFill="1" applyBorder="1" applyAlignment="1">
      <alignment horizontal="center" vertical="center" wrapText="1"/>
    </xf>
    <xf numFmtId="0" fontId="17" fillId="0" borderId="21" xfId="0" applyFont="1" applyBorder="1" applyAlignment="1" applyProtection="1">
      <alignment horizontal="left" vertical="center" wrapText="1"/>
      <protection locked="0"/>
    </xf>
    <xf numFmtId="0" fontId="23" fillId="6" borderId="21" xfId="0" applyFont="1" applyFill="1" applyBorder="1" applyAlignment="1">
      <alignment horizontal="center" vertical="center" wrapText="1"/>
    </xf>
    <xf numFmtId="0" fontId="0" fillId="0" borderId="21" xfId="0" applyBorder="1"/>
    <xf numFmtId="0" fontId="0" fillId="0" borderId="21" xfId="0" applyBorder="1" applyAlignment="1">
      <alignment vertical="center" wrapText="1"/>
    </xf>
    <xf numFmtId="0" fontId="33" fillId="0" borderId="21" xfId="0" applyFont="1" applyBorder="1" applyAlignment="1">
      <alignment horizontal="center" vertical="center" wrapText="1"/>
    </xf>
    <xf numFmtId="0" fontId="0" fillId="0" borderId="21" xfId="0" applyBorder="1" applyAlignment="1">
      <alignment horizontal="center" vertical="center" wrapText="1"/>
    </xf>
    <xf numFmtId="0" fontId="33" fillId="0" borderId="46" xfId="0" applyFont="1" applyBorder="1" applyAlignment="1" applyProtection="1">
      <alignment horizontal="center" vertical="center" wrapText="1"/>
      <protection locked="0"/>
    </xf>
    <xf numFmtId="0" fontId="33" fillId="0" borderId="47" xfId="0" applyFont="1" applyBorder="1" applyAlignment="1" applyProtection="1">
      <alignment horizontal="center" vertical="center" wrapText="1"/>
      <protection locked="0"/>
    </xf>
    <xf numFmtId="0" fontId="34" fillId="13" borderId="21" xfId="0" applyFont="1" applyFill="1" applyBorder="1" applyAlignment="1">
      <alignment horizontal="center" vertical="center" wrapText="1"/>
    </xf>
    <xf numFmtId="0" fontId="23" fillId="13" borderId="21" xfId="0" applyFont="1" applyFill="1" applyBorder="1" applyAlignment="1">
      <alignment horizontal="center" vertical="center" wrapText="1"/>
    </xf>
    <xf numFmtId="0" fontId="23" fillId="13" borderId="46" xfId="0" applyFont="1" applyFill="1" applyBorder="1" applyAlignment="1">
      <alignment horizontal="center" vertical="center" wrapText="1"/>
    </xf>
    <xf numFmtId="0" fontId="31" fillId="6" borderId="21" xfId="0" applyFont="1" applyFill="1" applyBorder="1" applyAlignment="1">
      <alignment horizontal="center" vertical="center" wrapText="1"/>
    </xf>
    <xf numFmtId="0" fontId="35" fillId="6" borderId="21" xfId="0" applyFont="1" applyFill="1" applyBorder="1" applyAlignment="1">
      <alignment horizontal="center" vertical="center" wrapText="1"/>
    </xf>
    <xf numFmtId="0" fontId="35" fillId="6" borderId="46" xfId="0" applyFont="1" applyFill="1" applyBorder="1" applyAlignment="1">
      <alignment horizontal="center" vertical="center" wrapText="1"/>
    </xf>
    <xf numFmtId="0" fontId="32" fillId="19" borderId="21" xfId="0" applyFont="1" applyFill="1" applyBorder="1" applyAlignment="1">
      <alignment horizontal="center" vertical="center" wrapText="1"/>
    </xf>
    <xf numFmtId="0" fontId="0" fillId="19" borderId="21" xfId="0" applyFill="1" applyBorder="1" applyAlignment="1">
      <alignment horizontal="center" vertical="center" wrapText="1"/>
    </xf>
    <xf numFmtId="0" fontId="27" fillId="13" borderId="1" xfId="0" applyFont="1" applyFill="1" applyBorder="1"/>
    <xf numFmtId="6" fontId="0" fillId="13" borderId="46" xfId="1" applyNumberFormat="1" applyFont="1" applyFill="1" applyBorder="1" applyAlignment="1" applyProtection="1"/>
    <xf numFmtId="44" fontId="0" fillId="13" borderId="47" xfId="1" applyFont="1" applyFill="1" applyBorder="1" applyAlignment="1" applyProtection="1"/>
    <xf numFmtId="0" fontId="17" fillId="13" borderId="21" xfId="0" applyFont="1" applyFill="1" applyBorder="1" applyAlignment="1">
      <alignment horizontal="center" vertical="center" wrapText="1"/>
    </xf>
    <xf numFmtId="0" fontId="32" fillId="0" borderId="46" xfId="0" applyFont="1" applyBorder="1" applyAlignment="1" applyProtection="1">
      <alignment horizontal="center" vertical="center" wrapText="1"/>
      <protection locked="0"/>
    </xf>
    <xf numFmtId="0" fontId="32" fillId="0" borderId="47" xfId="0" applyFont="1" applyBorder="1" applyAlignment="1" applyProtection="1">
      <alignment horizontal="center" vertical="center" wrapText="1"/>
      <protection locked="0"/>
    </xf>
    <xf numFmtId="0" fontId="63" fillId="3" borderId="55" xfId="0" applyFont="1" applyFill="1" applyBorder="1" applyAlignment="1" applyProtection="1">
      <alignment wrapText="1"/>
      <protection locked="0"/>
    </xf>
    <xf numFmtId="0" fontId="0" fillId="0" borderId="1" xfId="0" applyBorder="1" applyAlignment="1"/>
  </cellXfs>
  <cellStyles count="2">
    <cellStyle name="Currency" xfId="1" builtinId="4"/>
    <cellStyle name="Normal" xfId="0" builtinId="0"/>
  </cellStyles>
  <dxfs count="61">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auto="1"/>
      </font>
      <fill>
        <patternFill>
          <bgColor rgb="FFFFC000"/>
        </patternFill>
      </fill>
    </dxf>
    <dxf>
      <font>
        <color auto="1"/>
      </font>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auto="1"/>
      </font>
      <fill>
        <patternFill>
          <bgColor rgb="FFFFC000"/>
        </patternFill>
      </fill>
    </dxf>
    <dxf>
      <font>
        <color auto="1"/>
      </font>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auto="1"/>
      </font>
      <fill>
        <patternFill>
          <bgColor rgb="FFFFC000"/>
        </patternFill>
      </fill>
    </dxf>
    <dxf>
      <font>
        <color auto="1"/>
      </font>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0000"/>
      </font>
    </dxf>
  </dxfs>
  <tableStyles count="0" defaultTableStyle="TableStyleMedium2" defaultPivotStyle="PivotStyleLight16"/>
  <colors>
    <mruColors>
      <color rgb="FFCEEAB0"/>
      <color rgb="FF99CC00"/>
      <color rgb="FFFBE7CE"/>
      <color rgb="FFDEE9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648324" cy="7626258"/>
    <xdr:pic>
      <xdr:nvPicPr>
        <xdr:cNvPr id="2" name="Picture 1" descr="This record contains Sensitive Security Information that is controlled under 49 CFR parts 15 and 1520. No parts of this document may be distributed to people without a &quot;need to know.&quot; ">
          <a:extLst>
            <a:ext uri="{FF2B5EF4-FFF2-40B4-BE49-F238E27FC236}">
              <a16:creationId xmlns:a16="http://schemas.microsoft.com/office/drawing/2014/main" id="{BABC8D9A-8E96-453D-81CD-2FBA8A441F46}"/>
            </a:ext>
            <a:ext uri="{C183D7F6-B498-43B3-948B-1728B52AA6E4}">
              <adec:decorative xmlns:adec="http://schemas.microsoft.com/office/drawing/2017/decorative" val="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648324" cy="76262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Outreach/FF-207-FY-23-108%20(formerly%20089-5)%20IJ-Budget.xlsx" TargetMode="External"/><Relationship Id="rId2" Type="http://schemas.openxmlformats.org/officeDocument/2006/relationships/externalLinkPath" Target="https://usfema-my.sharepoint.com/personal/0261154908_fema_dhs_gov/Documents/Desktop/Outreach/FF-207-FY-23-108%20(formerly%20089-5)%20IJ-Budget.xlsx" TargetMode="External"/><Relationship Id="rId1" Type="http://schemas.openxmlformats.org/officeDocument/2006/relationships/externalLinkPath" Target="/personal/0261154908_fema_dhs_gov/Documents/Desktop/Outreach/FF-207-FY-23-108%20(formerly%20089-5)%20IJ-Budget.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ddavis27\AppData\Local\Microsoft\Windows\INetCache\Content.Outlook\HOZH111Q\C-UAS%20Application%20Worksheet_SMA_112125.xlsx" TargetMode="External"/><Relationship Id="rId1" Type="http://schemas.openxmlformats.org/officeDocument/2006/relationships/externalLinkPath" Target="file:///C:\Users\ddavis27\AppData\Local\Microsoft\Windows\INetCache\Content.Outlook\HOZH111Q\C-UAS%20Application%20Worksheet_SMA_1121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s"/>
      <sheetName val="Help"/>
      <sheetName val="SSI"/>
      <sheetName val="IJ 1"/>
      <sheetName val="Budget 1"/>
      <sheetName val="IJ 2"/>
      <sheetName val="Budget 2"/>
      <sheetName val="IJ 3"/>
      <sheetName val="Budget 3"/>
      <sheetName val="IJ 4"/>
      <sheetName val="Budget 4"/>
      <sheetName val="IJ 5"/>
      <sheetName val="Budget 5"/>
      <sheetName val="Review Tab"/>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3">
          <cell r="A3" t="str">
            <v>Public</v>
          </cell>
          <cell r="E3" t="str">
            <v>Port Authority</v>
          </cell>
        </row>
        <row r="4">
          <cell r="A4" t="str">
            <v>Private For-Profit</v>
          </cell>
          <cell r="E4" t="str">
            <v>Facility Operator</v>
          </cell>
        </row>
        <row r="5">
          <cell r="A5" t="str">
            <v>Private Non-Profit</v>
          </cell>
          <cell r="E5" t="str">
            <v>State Agency</v>
          </cell>
        </row>
        <row r="6">
          <cell r="A6" t="str">
            <v>Tribal</v>
          </cell>
          <cell r="E6" t="str">
            <v xml:space="preserve">Local Agency </v>
          </cell>
        </row>
        <row r="7">
          <cell r="A7" t="str">
            <v>U.S. Territory or Possession</v>
          </cell>
        </row>
        <row r="10">
          <cell r="A10" t="str">
            <v>Anchorage</v>
          </cell>
          <cell r="C10" t="str">
            <v>Yes</v>
          </cell>
          <cell r="D10" t="str">
            <v>Total costs for all projects are not more than $25,000</v>
          </cell>
        </row>
        <row r="11">
          <cell r="A11" t="str">
            <v>Baltimore</v>
          </cell>
          <cell r="C11" t="str">
            <v>No</v>
          </cell>
          <cell r="D11" t="str">
            <v>Security Zone Enforcement Training as referenced in 46 U.S.C. § 70107 (c)(2)(C)</v>
          </cell>
        </row>
        <row r="12">
          <cell r="A12" t="str">
            <v>Boston</v>
          </cell>
          <cell r="D12" t="str">
            <v>N/A</v>
          </cell>
        </row>
        <row r="13">
          <cell r="A13" t="str">
            <v>Buffalo</v>
          </cell>
        </row>
        <row r="14">
          <cell r="A14" t="str">
            <v>Charleston</v>
          </cell>
          <cell r="D14" t="str">
            <v>Planning</v>
          </cell>
          <cell r="G14" t="str">
            <v>Program Priority 1</v>
          </cell>
        </row>
        <row r="15">
          <cell r="A15" t="str">
            <v>Columbia River</v>
          </cell>
          <cell r="D15" t="str">
            <v>Equipment</v>
          </cell>
          <cell r="G15" t="str">
            <v>Program Priority 2</v>
          </cell>
        </row>
        <row r="16">
          <cell r="A16" t="str">
            <v>Corpus Christi</v>
          </cell>
          <cell r="D16" t="str">
            <v>Training</v>
          </cell>
          <cell r="G16" t="str">
            <v>Program Priority 3</v>
          </cell>
        </row>
        <row r="17">
          <cell r="A17" t="str">
            <v>Delaware Bay</v>
          </cell>
          <cell r="D17" t="str">
            <v>Exercise</v>
          </cell>
          <cell r="G17" t="str">
            <v>Program Priority 4</v>
          </cell>
        </row>
        <row r="18">
          <cell r="A18" t="str">
            <v>Detroit</v>
          </cell>
          <cell r="D18" t="str">
            <v>Operational</v>
          </cell>
          <cell r="G18" t="str">
            <v>Program Priority 5</v>
          </cell>
        </row>
        <row r="19">
          <cell r="A19" t="str">
            <v>Duluth</v>
          </cell>
          <cell r="G19" t="str">
            <v>Program Priority 6</v>
          </cell>
        </row>
        <row r="20">
          <cell r="A20" t="str">
            <v>Guam</v>
          </cell>
          <cell r="D20" t="str">
            <v>New Capability</v>
          </cell>
          <cell r="G20" t="str">
            <v>Program Priority 7</v>
          </cell>
        </row>
        <row r="21">
          <cell r="A21" t="str">
            <v>Hampton Roads</v>
          </cell>
          <cell r="D21" t="str">
            <v>Maintenance/Sustainment</v>
          </cell>
          <cell r="G21" t="str">
            <v>Program Priority 8</v>
          </cell>
        </row>
        <row r="22">
          <cell r="A22" t="str">
            <v>Honolulu</v>
          </cell>
          <cell r="G22" t="str">
            <v>Program Priority 9</v>
          </cell>
        </row>
        <row r="23">
          <cell r="A23" t="str">
            <v>Houma</v>
          </cell>
          <cell r="G23" t="str">
            <v>Program Priority 10</v>
          </cell>
        </row>
        <row r="24">
          <cell r="A24" t="str">
            <v>Houston-Galveston</v>
          </cell>
        </row>
        <row r="25">
          <cell r="A25" t="str">
            <v>Jacksonville</v>
          </cell>
        </row>
        <row r="26">
          <cell r="A26" t="str">
            <v>Juneau</v>
          </cell>
        </row>
        <row r="27">
          <cell r="A27" t="str">
            <v>Lake Michigan</v>
          </cell>
        </row>
        <row r="28">
          <cell r="A28" t="str">
            <v>Long Island Sound</v>
          </cell>
        </row>
        <row r="29">
          <cell r="A29" t="str">
            <v>Los Angeles/Long Beach</v>
          </cell>
        </row>
        <row r="30">
          <cell r="A30" t="str">
            <v>Lower Mississippi</v>
          </cell>
        </row>
        <row r="31">
          <cell r="A31" t="str">
            <v>Miami</v>
          </cell>
        </row>
        <row r="32">
          <cell r="A32" t="str">
            <v>Mobile</v>
          </cell>
        </row>
        <row r="33">
          <cell r="A33" t="str">
            <v>New Orleans</v>
          </cell>
        </row>
        <row r="34">
          <cell r="A34" t="str">
            <v>New York</v>
          </cell>
        </row>
        <row r="35">
          <cell r="A35" t="str">
            <v>North Carolina</v>
          </cell>
        </row>
        <row r="36">
          <cell r="A36" t="str">
            <v>Northern New England</v>
          </cell>
        </row>
        <row r="37">
          <cell r="A37" t="str">
            <v>Ohio Valley</v>
          </cell>
        </row>
        <row r="38">
          <cell r="A38" t="str">
            <v>Pittsburgh</v>
          </cell>
        </row>
        <row r="39">
          <cell r="A39" t="str">
            <v>Port Arthur</v>
          </cell>
        </row>
        <row r="40">
          <cell r="A40" t="str">
            <v>Puget Sound</v>
          </cell>
        </row>
        <row r="41">
          <cell r="A41" t="str">
            <v>San Diego</v>
          </cell>
        </row>
        <row r="42">
          <cell r="A42" t="str">
            <v>San Francisco</v>
          </cell>
        </row>
        <row r="43">
          <cell r="A43" t="str">
            <v>San Juan</v>
          </cell>
        </row>
        <row r="44">
          <cell r="A44" t="str">
            <v>Sault Sainte Marie</v>
          </cell>
        </row>
        <row r="45">
          <cell r="A45" t="str">
            <v>Savannah</v>
          </cell>
        </row>
        <row r="46">
          <cell r="A46" t="str">
            <v>Southeastern New England</v>
          </cell>
        </row>
        <row r="47">
          <cell r="A47" t="str">
            <v>St. Petersburg</v>
          </cell>
        </row>
        <row r="48">
          <cell r="A48" t="str">
            <v>Upper Mississippi River</v>
          </cell>
        </row>
        <row r="49">
          <cell r="A49" t="str">
            <v>Valdez</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
      <sheetName val="Tab 1 Applicant Checklist"/>
      <sheetName val="Tab 2A Example Budget Worksheet"/>
      <sheetName val="Tab 2B Budget Worksheet"/>
      <sheetName val="Tab 3 Subapplicant Information"/>
      <sheetName val="Tab 4 Certifications"/>
      <sheetName val="Tab 5 Application Questions"/>
      <sheetName val="Validation"/>
    </sheetNames>
    <sheetDataSet>
      <sheetData sheetId="0" refreshError="1"/>
      <sheetData sheetId="1" refreshError="1"/>
      <sheetData sheetId="2" refreshError="1"/>
      <sheetData sheetId="3" refreshError="1"/>
      <sheetData sheetId="4" refreshError="1"/>
      <sheetData sheetId="5"/>
      <sheetData sheetId="6" refreshError="1"/>
      <sheetData sheetId="7"/>
    </sheetDataSet>
  </externalBook>
</externalLink>
</file>

<file path=xl/theme/theme1.xml><?xml version="1.0" encoding="utf-8"?>
<a:theme xmlns:a="http://schemas.openxmlformats.org/drawingml/2006/main" name="Office Theme">
  <a:themeElements>
    <a:clrScheme name="Orange">
      <a:dk1>
        <a:srgbClr val="000000"/>
      </a:dk1>
      <a:lt1>
        <a:sysClr val="window" lastClr="FFFFFF"/>
      </a:lt1>
      <a:dk2>
        <a:srgbClr val="637052"/>
      </a:dk2>
      <a:lt2>
        <a:srgbClr val="CCDDEA"/>
      </a:lt2>
      <a:accent1>
        <a:srgbClr val="E48312"/>
      </a:accent1>
      <a:accent2>
        <a:srgbClr val="BD582C"/>
      </a:accent2>
      <a:accent3>
        <a:srgbClr val="865640"/>
      </a:accent3>
      <a:accent4>
        <a:srgbClr val="9B8357"/>
      </a:accent4>
      <a:accent5>
        <a:srgbClr val="C2BC80"/>
      </a:accent5>
      <a:accent6>
        <a:srgbClr val="94A088"/>
      </a:accent6>
      <a:hlink>
        <a:srgbClr val="2998E3"/>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16091-4F24-4EA3-8CDB-14FD9E687A2B}">
  <sheetPr>
    <tabColor rgb="FFFFC000"/>
  </sheetPr>
  <dimension ref="A1"/>
  <sheetViews>
    <sheetView tabSelected="1" workbookViewId="0">
      <selection sqref="A1:G1048576"/>
    </sheetView>
  </sheetViews>
  <sheetFormatPr defaultRowHeight="15" x14ac:dyDescent="0.25"/>
  <cols>
    <col min="7" max="7" width="9.140625" customWidth="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2B7D2-6257-4595-A36F-72844F97EFB6}">
  <sheetPr>
    <tabColor rgb="FF00B050"/>
  </sheetPr>
  <dimension ref="A1:I27"/>
  <sheetViews>
    <sheetView showGridLines="0" topLeftCell="B1" workbookViewId="0">
      <selection activeCell="B1" sqref="B1:I1"/>
    </sheetView>
  </sheetViews>
  <sheetFormatPr defaultRowHeight="15" x14ac:dyDescent="0.25"/>
  <cols>
    <col min="2" max="2" width="32.7109375" customWidth="1"/>
    <col min="3" max="9" width="25.7109375" customWidth="1"/>
  </cols>
  <sheetData>
    <row r="1" spans="2:9" ht="67.5" customHeight="1" thickBot="1" x14ac:dyDescent="0.3">
      <c r="B1" s="223" t="s">
        <v>283</v>
      </c>
      <c r="C1" s="224"/>
      <c r="D1" s="224"/>
      <c r="E1" s="224"/>
      <c r="F1" s="224"/>
      <c r="G1" s="224"/>
      <c r="H1" s="224"/>
      <c r="I1" s="225"/>
    </row>
    <row r="2" spans="2:9" ht="15.75" x14ac:dyDescent="0.25">
      <c r="B2" s="20" t="s">
        <v>0</v>
      </c>
      <c r="C2" s="18"/>
      <c r="D2" s="10"/>
      <c r="E2" s="24" t="s">
        <v>1</v>
      </c>
      <c r="F2" s="25" t="s">
        <v>250</v>
      </c>
      <c r="G2" s="10"/>
      <c r="H2" s="10"/>
      <c r="I2" s="11"/>
    </row>
    <row r="3" spans="2:9" ht="15.75" x14ac:dyDescent="0.25">
      <c r="B3" s="21" t="s">
        <v>2</v>
      </c>
      <c r="C3" s="2"/>
      <c r="D3" s="8"/>
      <c r="E3" s="17" t="str">
        <f>'SAMPLE - Raccoon City'!C6</f>
        <v>Racoon City</v>
      </c>
      <c r="F3" s="26">
        <f>'SAMPLE - Raccoon City'!C8</f>
        <v>5608951</v>
      </c>
      <c r="H3" s="3"/>
      <c r="I3" s="13"/>
    </row>
    <row r="4" spans="2:9" ht="15.75" x14ac:dyDescent="0.25">
      <c r="B4" s="21" t="s">
        <v>197</v>
      </c>
      <c r="C4" s="19"/>
      <c r="E4" s="17"/>
      <c r="F4" s="26">
        <v>0</v>
      </c>
      <c r="I4" s="14"/>
    </row>
    <row r="5" spans="2:9" x14ac:dyDescent="0.25">
      <c r="B5" s="22"/>
      <c r="C5" s="3"/>
      <c r="E5" s="17"/>
      <c r="F5" s="26">
        <v>0</v>
      </c>
      <c r="H5" s="4"/>
      <c r="I5" s="15"/>
    </row>
    <row r="6" spans="2:9" ht="15.75" x14ac:dyDescent="0.25">
      <c r="B6" s="12"/>
      <c r="C6" s="3"/>
      <c r="E6" s="17"/>
      <c r="F6" s="26">
        <v>0</v>
      </c>
      <c r="H6" s="4"/>
      <c r="I6" s="15"/>
    </row>
    <row r="7" spans="2:9" ht="15.75" x14ac:dyDescent="0.25">
      <c r="B7" s="12"/>
      <c r="C7" s="3"/>
      <c r="E7" s="17"/>
      <c r="F7" s="26">
        <v>0</v>
      </c>
      <c r="H7" s="4"/>
      <c r="I7" s="15"/>
    </row>
    <row r="8" spans="2:9" ht="15.75" x14ac:dyDescent="0.25">
      <c r="B8" s="12"/>
      <c r="C8" s="3"/>
      <c r="E8" s="17"/>
      <c r="F8" s="26">
        <v>0</v>
      </c>
      <c r="H8" s="4"/>
      <c r="I8" s="15"/>
    </row>
    <row r="9" spans="2:9" ht="15.75" x14ac:dyDescent="0.25">
      <c r="B9" s="12"/>
      <c r="C9" s="3"/>
      <c r="E9" s="17"/>
      <c r="F9" s="26">
        <v>0</v>
      </c>
      <c r="H9" s="4"/>
      <c r="I9" s="15"/>
    </row>
    <row r="10" spans="2:9" ht="15.75" x14ac:dyDescent="0.25">
      <c r="B10" s="12"/>
      <c r="C10" s="3"/>
      <c r="E10" s="17"/>
      <c r="F10" s="26">
        <v>0</v>
      </c>
      <c r="H10" s="4"/>
      <c r="I10" s="15"/>
    </row>
    <row r="11" spans="2:9" ht="15.75" x14ac:dyDescent="0.25">
      <c r="B11" s="12"/>
      <c r="C11" s="3"/>
      <c r="E11" s="17"/>
      <c r="F11" s="26">
        <v>0</v>
      </c>
      <c r="H11" s="4"/>
      <c r="I11" s="15"/>
    </row>
    <row r="12" spans="2:9" ht="15.75" x14ac:dyDescent="0.25">
      <c r="B12" s="12"/>
      <c r="C12" s="3"/>
      <c r="E12" s="17"/>
      <c r="F12" s="26">
        <v>0</v>
      </c>
      <c r="H12" s="4"/>
      <c r="I12" s="15"/>
    </row>
    <row r="13" spans="2:9" ht="47.25" x14ac:dyDescent="0.25">
      <c r="B13" s="12"/>
      <c r="C13" s="3"/>
      <c r="E13" s="112" t="s">
        <v>268</v>
      </c>
      <c r="F13" s="106">
        <v>0</v>
      </c>
      <c r="H13" s="4"/>
      <c r="I13" s="15"/>
    </row>
    <row r="14" spans="2:9" ht="15" customHeight="1" x14ac:dyDescent="0.25">
      <c r="B14" s="12"/>
      <c r="C14" s="3"/>
      <c r="E14" s="107" t="s">
        <v>266</v>
      </c>
      <c r="F14" s="175">
        <f>SUM(F3:F13)</f>
        <v>5608951</v>
      </c>
      <c r="H14" s="5"/>
      <c r="I14" s="16"/>
    </row>
    <row r="15" spans="2:9" x14ac:dyDescent="0.25">
      <c r="B15" s="23"/>
      <c r="C15" s="3"/>
      <c r="F15" s="7"/>
      <c r="I15" s="14"/>
    </row>
    <row r="16" spans="2:9" ht="35.25" customHeight="1" x14ac:dyDescent="0.25">
      <c r="B16" s="222" t="s">
        <v>284</v>
      </c>
      <c r="C16" s="222"/>
      <c r="D16" s="222"/>
      <c r="E16" s="222"/>
      <c r="F16" s="222"/>
      <c r="G16" s="222"/>
      <c r="H16" s="222"/>
      <c r="I16" s="222"/>
    </row>
    <row r="17" spans="1:9" ht="15.75" x14ac:dyDescent="0.25">
      <c r="A17" s="1"/>
      <c r="B17" s="176" t="s">
        <v>252</v>
      </c>
      <c r="C17" s="177" t="s">
        <v>4</v>
      </c>
      <c r="D17" s="177" t="s">
        <v>5</v>
      </c>
      <c r="E17" s="177" t="s">
        <v>6</v>
      </c>
      <c r="F17" s="177" t="s">
        <v>7</v>
      </c>
      <c r="G17" s="177" t="s">
        <v>8</v>
      </c>
      <c r="H17" s="178" t="s">
        <v>9</v>
      </c>
      <c r="I17" s="179" t="s">
        <v>10</v>
      </c>
    </row>
    <row r="18" spans="1:9" x14ac:dyDescent="0.25">
      <c r="A18" s="1"/>
      <c r="B18" s="9" t="s">
        <v>11</v>
      </c>
      <c r="C18" s="173"/>
      <c r="D18" s="173"/>
      <c r="E18" s="173"/>
      <c r="F18" s="173"/>
      <c r="G18" s="173"/>
      <c r="H18" s="173"/>
      <c r="I18" s="174">
        <f>SUM(C18:H18)</f>
        <v>0</v>
      </c>
    </row>
    <row r="19" spans="1:9" x14ac:dyDescent="0.25">
      <c r="A19" s="1"/>
      <c r="B19" s="9" t="s">
        <v>12</v>
      </c>
      <c r="C19" s="173"/>
      <c r="D19" s="173"/>
      <c r="E19" s="173"/>
      <c r="F19" s="173"/>
      <c r="G19" s="173"/>
      <c r="H19" s="173"/>
      <c r="I19" s="174">
        <f t="shared" ref="I19:I25" si="0">SUM(C19:H19)</f>
        <v>0</v>
      </c>
    </row>
    <row r="20" spans="1:9" x14ac:dyDescent="0.25">
      <c r="A20" s="1"/>
      <c r="B20" s="9" t="s">
        <v>13</v>
      </c>
      <c r="C20" s="173"/>
      <c r="D20" s="173"/>
      <c r="E20" s="173"/>
      <c r="F20" s="173"/>
      <c r="G20" s="173"/>
      <c r="H20" s="173"/>
      <c r="I20" s="174">
        <f t="shared" si="0"/>
        <v>0</v>
      </c>
    </row>
    <row r="21" spans="1:9" x14ac:dyDescent="0.25">
      <c r="A21" s="1"/>
      <c r="B21" s="9" t="s">
        <v>14</v>
      </c>
      <c r="C21" s="173"/>
      <c r="D21" s="173"/>
      <c r="E21" s="173"/>
      <c r="F21" s="173"/>
      <c r="G21" s="173"/>
      <c r="H21" s="173"/>
      <c r="I21" s="174">
        <f t="shared" si="0"/>
        <v>0</v>
      </c>
    </row>
    <row r="22" spans="1:9" x14ac:dyDescent="0.25">
      <c r="A22" s="1"/>
      <c r="B22" s="9" t="s">
        <v>15</v>
      </c>
      <c r="C22" s="173"/>
      <c r="D22" s="173"/>
      <c r="E22" s="173"/>
      <c r="F22" s="173"/>
      <c r="G22" s="173"/>
      <c r="H22" s="173"/>
      <c r="I22" s="174">
        <f t="shared" si="0"/>
        <v>0</v>
      </c>
    </row>
    <row r="23" spans="1:9" x14ac:dyDescent="0.25">
      <c r="A23" s="1"/>
      <c r="B23" s="9" t="s">
        <v>16</v>
      </c>
      <c r="C23" s="173"/>
      <c r="D23" s="173"/>
      <c r="E23" s="173"/>
      <c r="F23" s="173"/>
      <c r="G23" s="173"/>
      <c r="H23" s="173"/>
      <c r="I23" s="174">
        <f t="shared" si="0"/>
        <v>0</v>
      </c>
    </row>
    <row r="24" spans="1:9" ht="30" x14ac:dyDescent="0.25">
      <c r="A24" s="1"/>
      <c r="B24" s="108" t="s">
        <v>251</v>
      </c>
      <c r="C24" s="173"/>
      <c r="D24" s="173"/>
      <c r="E24" s="173"/>
      <c r="F24" s="173"/>
      <c r="G24" s="173"/>
      <c r="H24" s="173"/>
      <c r="I24" s="174">
        <f t="shared" si="0"/>
        <v>0</v>
      </c>
    </row>
    <row r="25" spans="1:9" x14ac:dyDescent="0.25">
      <c r="A25" s="1"/>
      <c r="B25" s="105" t="s">
        <v>253</v>
      </c>
      <c r="C25" s="113" t="s">
        <v>254</v>
      </c>
      <c r="D25" s="113" t="s">
        <v>254</v>
      </c>
      <c r="E25" s="113" t="s">
        <v>254</v>
      </c>
      <c r="F25" s="113" t="s">
        <v>254</v>
      </c>
      <c r="G25" s="113" t="s">
        <v>254</v>
      </c>
      <c r="H25" s="173">
        <f>SUM(F3:F12)*0.03</f>
        <v>168268.53</v>
      </c>
      <c r="I25" s="173">
        <f t="shared" si="0"/>
        <v>168268.53</v>
      </c>
    </row>
    <row r="26" spans="1:9" ht="15.75" x14ac:dyDescent="0.25">
      <c r="A26" s="1"/>
      <c r="B26" s="109" t="s">
        <v>17</v>
      </c>
      <c r="C26" s="110">
        <f>SUM(C18:C24)</f>
        <v>0</v>
      </c>
      <c r="D26" s="110">
        <f t="shared" ref="D26:G26" si="1">SUM(D18:D24)</f>
        <v>0</v>
      </c>
      <c r="E26" s="110">
        <f t="shared" si="1"/>
        <v>0</v>
      </c>
      <c r="F26" s="110">
        <f t="shared" si="1"/>
        <v>0</v>
      </c>
      <c r="G26" s="110">
        <f t="shared" si="1"/>
        <v>0</v>
      </c>
      <c r="H26" s="110">
        <f>SUM(H18:H25)</f>
        <v>168268.53</v>
      </c>
      <c r="I26" s="111">
        <f>SUM(I18:I25)</f>
        <v>168268.53</v>
      </c>
    </row>
    <row r="27" spans="1:9" x14ac:dyDescent="0.25">
      <c r="A27" s="1"/>
      <c r="B27" s="6"/>
      <c r="C27" s="6"/>
      <c r="D27" s="6"/>
      <c r="E27" s="6"/>
      <c r="F27" s="6"/>
      <c r="G27" s="6"/>
      <c r="H27" s="6"/>
      <c r="I27" s="6"/>
    </row>
  </sheetData>
  <sheetProtection algorithmName="SHA-512" hashValue="Vc80laL9gKXOY34HVHsZvrr6RFkh54dp6MH4ruySQ/wVVJTsiEPtam/jPYw0QckF1/eHsuSaEyahEREFy/JluA==" saltValue="rKGz1uCqPQNhAh9my5dv1Q==" spinCount="100000" sheet="1" objects="1" scenarios="1"/>
  <mergeCells count="2">
    <mergeCell ref="B16:I16"/>
    <mergeCell ref="B1:I1"/>
  </mergeCells>
  <conditionalFormatting sqref="F15">
    <cfRule type="containsText" dxfId="60" priority="1" operator="containsText" text="false">
      <formula>NOT(ISERROR(SEARCH("false",F15)))</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5E2CF-3653-4504-BDBD-C8E572FC2F28}">
  <sheetPr>
    <pageSetUpPr fitToPage="1"/>
  </sheetPr>
  <dimension ref="B1:L18"/>
  <sheetViews>
    <sheetView zoomScaleNormal="100" workbookViewId="0">
      <selection activeCell="C3" sqref="C3:H3"/>
    </sheetView>
  </sheetViews>
  <sheetFormatPr defaultColWidth="9.28515625" defaultRowHeight="14.25" x14ac:dyDescent="0.2"/>
  <cols>
    <col min="1" max="1" width="2" style="181" customWidth="1"/>
    <col min="2" max="2" width="9.28515625" style="181" customWidth="1"/>
    <col min="3" max="3" width="71.85546875" style="181" bestFit="1" customWidth="1"/>
    <col min="4" max="4" width="43.42578125" style="181" bestFit="1" customWidth="1"/>
    <col min="5" max="5" width="19.7109375" style="181" customWidth="1"/>
    <col min="6" max="6" width="16.42578125" style="181" customWidth="1"/>
    <col min="7" max="7" width="14" style="181" customWidth="1"/>
    <col min="8" max="8" width="25.5703125" style="181" customWidth="1"/>
    <col min="9" max="9" width="9.28515625" style="181"/>
    <col min="10" max="10" width="3.5703125" style="181" customWidth="1"/>
    <col min="11" max="16384" width="9.28515625" style="181"/>
  </cols>
  <sheetData>
    <row r="1" spans="2:12" ht="15.75" x14ac:dyDescent="0.25">
      <c r="B1" s="180"/>
      <c r="D1" s="182"/>
      <c r="E1" s="183"/>
      <c r="F1" s="183"/>
      <c r="G1" s="183"/>
      <c r="H1" s="183"/>
      <c r="I1" s="183"/>
      <c r="J1" s="183"/>
    </row>
    <row r="2" spans="2:12" ht="16.149999999999999" customHeight="1" x14ac:dyDescent="0.2">
      <c r="B2" s="184"/>
      <c r="C2" s="184"/>
      <c r="D2" s="184"/>
      <c r="E2" s="184"/>
      <c r="F2" s="184"/>
      <c r="G2" s="184"/>
      <c r="H2" s="184"/>
      <c r="I2" s="184"/>
    </row>
    <row r="3" spans="2:12" ht="23.25" x14ac:dyDescent="0.2">
      <c r="B3" s="184"/>
      <c r="C3" s="214" t="s">
        <v>269</v>
      </c>
      <c r="D3" s="215"/>
      <c r="E3" s="215"/>
      <c r="F3" s="215"/>
      <c r="G3" s="215"/>
      <c r="H3" s="215"/>
      <c r="I3" s="184"/>
    </row>
    <row r="4" spans="2:12" ht="17.45" customHeight="1" x14ac:dyDescent="0.2">
      <c r="B4" s="184"/>
      <c r="C4" s="187" t="s">
        <v>270</v>
      </c>
      <c r="D4" s="216"/>
      <c r="E4" s="216"/>
      <c r="F4" s="216"/>
      <c r="G4" s="216"/>
      <c r="H4" s="216"/>
      <c r="I4" s="184"/>
      <c r="K4" s="185"/>
      <c r="L4" s="185"/>
    </row>
    <row r="5" spans="2:12" ht="16.149999999999999" customHeight="1" x14ac:dyDescent="0.2">
      <c r="B5" s="184"/>
      <c r="C5" s="187" t="s">
        <v>271</v>
      </c>
      <c r="D5" s="216"/>
      <c r="E5" s="216"/>
      <c r="F5" s="216"/>
      <c r="G5" s="216"/>
      <c r="H5" s="216"/>
      <c r="I5" s="184"/>
      <c r="K5" s="185"/>
      <c r="L5" s="185"/>
    </row>
    <row r="6" spans="2:12" ht="16.899999999999999" customHeight="1" x14ac:dyDescent="0.2">
      <c r="B6" s="184"/>
      <c r="C6" s="186"/>
      <c r="D6" s="186"/>
      <c r="E6" s="186"/>
      <c r="F6" s="186"/>
      <c r="G6" s="186"/>
      <c r="H6" s="186"/>
      <c r="I6" s="184"/>
    </row>
    <row r="7" spans="2:12" x14ac:dyDescent="0.2">
      <c r="B7" s="184"/>
      <c r="I7" s="184"/>
    </row>
    <row r="8" spans="2:12" ht="48" customHeight="1" x14ac:dyDescent="0.2">
      <c r="B8" s="184"/>
      <c r="C8" s="217" t="s">
        <v>272</v>
      </c>
      <c r="D8" s="218"/>
      <c r="E8" s="218"/>
      <c r="F8" s="219"/>
      <c r="G8" s="220" t="s">
        <v>273</v>
      </c>
      <c r="H8" s="221"/>
      <c r="I8" s="184"/>
    </row>
    <row r="9" spans="2:12" ht="30" customHeight="1" x14ac:dyDescent="0.2">
      <c r="B9" s="184"/>
      <c r="C9" s="203" t="s">
        <v>275</v>
      </c>
      <c r="D9" s="203"/>
      <c r="E9" s="203"/>
      <c r="F9" s="203"/>
      <c r="G9" s="204"/>
      <c r="H9" s="204"/>
      <c r="I9" s="184"/>
    </row>
    <row r="10" spans="2:12" ht="30" customHeight="1" x14ac:dyDescent="0.2">
      <c r="B10" s="184"/>
      <c r="C10" s="198" t="s">
        <v>276</v>
      </c>
      <c r="D10" s="199"/>
      <c r="E10" s="199"/>
      <c r="F10" s="200"/>
      <c r="G10" s="201"/>
      <c r="H10" s="202"/>
      <c r="I10" s="184"/>
    </row>
    <row r="11" spans="2:12" ht="30" customHeight="1" x14ac:dyDescent="0.2">
      <c r="B11" s="184"/>
      <c r="C11" s="209" t="s">
        <v>277</v>
      </c>
      <c r="D11" s="210"/>
      <c r="E11" s="210"/>
      <c r="F11" s="211"/>
      <c r="G11" s="212"/>
      <c r="H11" s="213"/>
      <c r="I11" s="184"/>
    </row>
    <row r="12" spans="2:12" ht="30" customHeight="1" x14ac:dyDescent="0.2">
      <c r="B12" s="184"/>
      <c r="C12" s="198" t="s">
        <v>278</v>
      </c>
      <c r="D12" s="199"/>
      <c r="E12" s="199"/>
      <c r="F12" s="200"/>
      <c r="G12" s="201"/>
      <c r="H12" s="202"/>
      <c r="I12" s="184"/>
    </row>
    <row r="13" spans="2:12" ht="30" customHeight="1" x14ac:dyDescent="0.2">
      <c r="B13" s="184"/>
      <c r="C13" s="203" t="s">
        <v>279</v>
      </c>
      <c r="D13" s="203"/>
      <c r="E13" s="203"/>
      <c r="F13" s="203"/>
      <c r="G13" s="204"/>
      <c r="H13" s="204"/>
      <c r="I13" s="184"/>
    </row>
    <row r="14" spans="2:12" ht="30" customHeight="1" x14ac:dyDescent="0.2">
      <c r="B14" s="184"/>
      <c r="C14" s="205" t="s">
        <v>280</v>
      </c>
      <c r="D14" s="205"/>
      <c r="E14" s="205"/>
      <c r="F14" s="206"/>
      <c r="G14" s="207"/>
      <c r="H14" s="208"/>
      <c r="I14" s="184"/>
    </row>
    <row r="15" spans="2:12" ht="50.25" customHeight="1" x14ac:dyDescent="0.2">
      <c r="B15" s="184"/>
      <c r="C15" s="188" t="s">
        <v>281</v>
      </c>
      <c r="D15" s="188"/>
      <c r="E15" s="188"/>
      <c r="F15" s="189"/>
      <c r="G15" s="190"/>
      <c r="H15" s="191"/>
      <c r="I15" s="184"/>
    </row>
    <row r="16" spans="2:12" ht="44.45" customHeight="1" x14ac:dyDescent="0.2">
      <c r="B16" s="184"/>
      <c r="C16" s="192" t="s">
        <v>282</v>
      </c>
      <c r="D16" s="192"/>
      <c r="E16" s="192"/>
      <c r="F16" s="193"/>
      <c r="G16" s="194"/>
      <c r="H16" s="195"/>
      <c r="I16" s="184"/>
    </row>
    <row r="17" spans="2:9" ht="44.45" customHeight="1" x14ac:dyDescent="0.2">
      <c r="B17" s="184"/>
      <c r="C17" s="184"/>
      <c r="D17" s="184"/>
      <c r="E17" s="184"/>
      <c r="F17" s="184"/>
      <c r="G17" s="184"/>
      <c r="H17" s="184"/>
      <c r="I17" s="184"/>
    </row>
    <row r="18" spans="2:9" ht="15.75" x14ac:dyDescent="0.25">
      <c r="B18" s="184"/>
      <c r="C18" s="196" t="s">
        <v>274</v>
      </c>
      <c r="D18" s="197"/>
      <c r="E18" s="197"/>
      <c r="F18" s="197"/>
      <c r="G18" s="197"/>
      <c r="H18" s="197"/>
      <c r="I18" s="184"/>
    </row>
  </sheetData>
  <mergeCells count="22">
    <mergeCell ref="C3:H3"/>
    <mergeCell ref="D4:H4"/>
    <mergeCell ref="D5:H5"/>
    <mergeCell ref="C8:F8"/>
    <mergeCell ref="G8:H8"/>
    <mergeCell ref="C9:F9"/>
    <mergeCell ref="G9:H9"/>
    <mergeCell ref="C10:F10"/>
    <mergeCell ref="G10:H10"/>
    <mergeCell ref="C11:F11"/>
    <mergeCell ref="G11:H11"/>
    <mergeCell ref="C12:F12"/>
    <mergeCell ref="G12:H12"/>
    <mergeCell ref="C13:F13"/>
    <mergeCell ref="G13:H13"/>
    <mergeCell ref="C14:F14"/>
    <mergeCell ref="G14:H14"/>
    <mergeCell ref="C15:F15"/>
    <mergeCell ref="G15:H15"/>
    <mergeCell ref="C16:F16"/>
    <mergeCell ref="G16:H16"/>
    <mergeCell ref="C18:H18"/>
  </mergeCells>
  <pageMargins left="0.7" right="0.7" top="0.75" bottom="0.75" header="0.3" footer="0.3"/>
  <pageSetup scale="5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42DFC-838A-4192-8181-73D08BA5987E}">
  <sheetPr>
    <tabColor theme="5" tint="0.59999389629810485"/>
  </sheetPr>
  <dimension ref="A1:X201"/>
  <sheetViews>
    <sheetView showGridLines="0" topLeftCell="A65" zoomScaleNormal="100" workbookViewId="0">
      <selection activeCell="J59" sqref="J59:K69"/>
    </sheetView>
  </sheetViews>
  <sheetFormatPr defaultColWidth="9.140625" defaultRowHeight="15" x14ac:dyDescent="0.25"/>
  <cols>
    <col min="1" max="1" width="3.5703125" style="27" customWidth="1"/>
    <col min="2" max="2" width="40.7109375" style="27" customWidth="1"/>
    <col min="3" max="4" width="14.85546875" style="27" customWidth="1"/>
    <col min="5" max="5" width="15.7109375" style="27" bestFit="1" customWidth="1"/>
    <col min="6" max="8" width="14.85546875" style="27" customWidth="1"/>
    <col min="9" max="9" width="17.140625" style="27" customWidth="1"/>
    <col min="10" max="10" width="34.42578125" style="40" customWidth="1"/>
    <col min="11" max="11" width="17.140625" style="27" customWidth="1"/>
    <col min="12" max="12" width="18.5703125" style="27" customWidth="1"/>
    <col min="13" max="14" width="16" style="27" customWidth="1"/>
    <col min="15" max="15" width="11.28515625" style="27" customWidth="1"/>
    <col min="16" max="16" width="20.140625" style="27" customWidth="1"/>
    <col min="17" max="17" width="9.140625" style="27"/>
    <col min="18" max="18" width="12.140625" style="27" customWidth="1"/>
    <col min="19" max="16384" width="9.140625" style="27"/>
  </cols>
  <sheetData>
    <row r="1" spans="2:19" x14ac:dyDescent="0.25">
      <c r="J1" s="28"/>
      <c r="K1" s="29"/>
      <c r="L1" s="29"/>
      <c r="M1" s="29"/>
      <c r="N1" s="29"/>
      <c r="O1" s="29"/>
      <c r="P1" s="29"/>
    </row>
    <row r="2" spans="2:19" ht="15" customHeight="1" x14ac:dyDescent="0.25">
      <c r="B2" s="291" t="s">
        <v>124</v>
      </c>
      <c r="C2" s="291"/>
      <c r="D2" s="291"/>
      <c r="E2" s="291"/>
      <c r="F2" s="291"/>
      <c r="G2" s="291"/>
      <c r="H2" s="291"/>
      <c r="I2" s="291"/>
      <c r="J2" s="28"/>
    </row>
    <row r="3" spans="2:19" x14ac:dyDescent="0.25">
      <c r="B3" s="294" t="s">
        <v>166</v>
      </c>
      <c r="C3" s="294"/>
      <c r="D3" s="85" t="s">
        <v>167</v>
      </c>
      <c r="E3" s="85" t="s">
        <v>168</v>
      </c>
      <c r="F3" s="85" t="s">
        <v>169</v>
      </c>
      <c r="G3"/>
      <c r="H3"/>
      <c r="I3"/>
      <c r="J3" s="28"/>
    </row>
    <row r="4" spans="2:19" ht="91.5" customHeight="1" x14ac:dyDescent="0.25">
      <c r="B4" s="295" t="s">
        <v>286</v>
      </c>
      <c r="C4" s="295"/>
      <c r="D4" s="295"/>
      <c r="E4" s="295"/>
      <c r="F4" s="295"/>
      <c r="G4" s="295"/>
      <c r="H4" s="295"/>
      <c r="I4" s="295"/>
      <c r="J4" s="28"/>
    </row>
    <row r="5" spans="2:19" ht="18.75" customHeight="1" x14ac:dyDescent="0.25">
      <c r="B5" s="245" t="s">
        <v>89</v>
      </c>
      <c r="C5" s="245"/>
      <c r="D5" s="245"/>
      <c r="E5" s="245"/>
      <c r="F5" s="245"/>
      <c r="G5" s="245"/>
      <c r="H5" s="246"/>
      <c r="I5" s="246"/>
      <c r="J5" s="28"/>
    </row>
    <row r="6" spans="2:19" ht="15.75" customHeight="1" x14ac:dyDescent="0.25">
      <c r="B6" s="86" t="s">
        <v>33</v>
      </c>
      <c r="C6" s="292" t="s">
        <v>200</v>
      </c>
      <c r="D6" s="292"/>
      <c r="E6" s="292"/>
      <c r="F6" s="292"/>
      <c r="G6" s="292"/>
      <c r="H6" s="292"/>
      <c r="I6" s="292"/>
      <c r="J6" s="28"/>
    </row>
    <row r="7" spans="2:19" ht="15.75" x14ac:dyDescent="0.25">
      <c r="B7" s="86" t="s">
        <v>18</v>
      </c>
      <c r="C7" s="292" t="s">
        <v>261</v>
      </c>
      <c r="D7" s="292"/>
      <c r="E7" s="292"/>
      <c r="F7" s="292"/>
      <c r="G7" s="292"/>
      <c r="H7" s="292"/>
      <c r="I7" s="292"/>
      <c r="J7" s="28"/>
    </row>
    <row r="8" spans="2:19" ht="32.25" customHeight="1" x14ac:dyDescent="0.25">
      <c r="B8" s="86" t="s">
        <v>19</v>
      </c>
      <c r="C8" s="30">
        <f>I91</f>
        <v>5608951</v>
      </c>
      <c r="D8" s="311" t="s">
        <v>267</v>
      </c>
      <c r="E8" s="232"/>
      <c r="F8" s="232"/>
      <c r="G8" s="31"/>
      <c r="H8" s="31"/>
      <c r="I8" s="31"/>
      <c r="J8" s="28"/>
      <c r="S8" s="29"/>
    </row>
    <row r="9" spans="2:19" ht="15.75" x14ac:dyDescent="0.25">
      <c r="B9" s="87" t="s">
        <v>38</v>
      </c>
      <c r="C9" s="32" t="s">
        <v>39</v>
      </c>
      <c r="D9" s="33" t="s">
        <v>125</v>
      </c>
      <c r="E9" s="33" t="s">
        <v>40</v>
      </c>
      <c r="F9" s="33" t="s">
        <v>41</v>
      </c>
      <c r="G9" s="31"/>
      <c r="H9" s="31"/>
      <c r="I9" s="31"/>
      <c r="J9" s="28"/>
      <c r="S9" s="29"/>
    </row>
    <row r="10" spans="2:19" ht="15.75" x14ac:dyDescent="0.25">
      <c r="B10" s="87" t="s">
        <v>192</v>
      </c>
      <c r="C10" s="32" t="s">
        <v>39</v>
      </c>
      <c r="D10" s="34" t="s">
        <v>125</v>
      </c>
      <c r="E10" s="34" t="s">
        <v>40</v>
      </c>
      <c r="F10" s="34" t="s">
        <v>41</v>
      </c>
      <c r="G10" s="31"/>
      <c r="H10" s="31"/>
      <c r="I10" s="31"/>
      <c r="J10" s="28"/>
      <c r="S10" s="29"/>
    </row>
    <row r="11" spans="2:19" x14ac:dyDescent="0.25">
      <c r="B11" s="35"/>
      <c r="C11" s="36"/>
      <c r="J11" s="28"/>
      <c r="S11" s="29"/>
    </row>
    <row r="12" spans="2:19" ht="18.75" x14ac:dyDescent="0.25">
      <c r="B12" s="245" t="s">
        <v>88</v>
      </c>
      <c r="C12" s="245"/>
      <c r="D12" s="245"/>
      <c r="E12" s="245"/>
      <c r="F12" s="245"/>
      <c r="G12" s="245"/>
      <c r="H12" s="246"/>
      <c r="I12" s="246"/>
      <c r="J12" s="28"/>
      <c r="S12" s="29"/>
    </row>
    <row r="13" spans="2:19" ht="88.5" customHeight="1" x14ac:dyDescent="0.25">
      <c r="B13" s="88" t="s">
        <v>43</v>
      </c>
      <c r="C13" s="234" t="s">
        <v>42</v>
      </c>
      <c r="D13" s="271"/>
      <c r="E13" s="271"/>
      <c r="F13" s="271"/>
      <c r="G13" s="271"/>
      <c r="H13" s="271"/>
      <c r="I13" s="271"/>
      <c r="J13" s="28"/>
      <c r="S13" s="29"/>
    </row>
    <row r="14" spans="2:19" ht="15.75" customHeight="1" x14ac:dyDescent="0.25">
      <c r="B14" s="87" t="s">
        <v>44</v>
      </c>
      <c r="C14" s="261" t="s">
        <v>45</v>
      </c>
      <c r="D14" s="262"/>
      <c r="E14" s="262"/>
      <c r="F14" s="262"/>
      <c r="G14" s="262"/>
      <c r="H14" s="262"/>
      <c r="I14" s="262"/>
      <c r="J14" s="28"/>
      <c r="S14" s="29"/>
    </row>
    <row r="15" spans="2:19" x14ac:dyDescent="0.25">
      <c r="J15" s="28"/>
      <c r="S15" s="29"/>
    </row>
    <row r="16" spans="2:19" ht="18.75" customHeight="1" x14ac:dyDescent="0.25">
      <c r="B16" s="245" t="s">
        <v>90</v>
      </c>
      <c r="C16" s="245"/>
      <c r="D16" s="245"/>
      <c r="E16" s="245"/>
      <c r="F16" s="245"/>
      <c r="G16" s="245"/>
      <c r="H16" s="246"/>
      <c r="I16" s="246"/>
      <c r="J16" s="28"/>
      <c r="S16" s="29"/>
    </row>
    <row r="17" spans="2:19" ht="30.75" customHeight="1" x14ac:dyDescent="0.25">
      <c r="B17" s="88" t="s">
        <v>46</v>
      </c>
      <c r="C17" s="39" t="s">
        <v>167</v>
      </c>
      <c r="D17" s="271" t="s">
        <v>55</v>
      </c>
      <c r="E17" s="271"/>
      <c r="F17" s="271"/>
      <c r="G17" s="271"/>
      <c r="H17" s="271"/>
      <c r="I17" s="271"/>
      <c r="J17" s="28"/>
      <c r="S17" s="29"/>
    </row>
    <row r="18" spans="2:19" ht="15.75" customHeight="1" x14ac:dyDescent="0.25">
      <c r="B18" s="88" t="s">
        <v>198</v>
      </c>
      <c r="C18" s="39" t="s">
        <v>167</v>
      </c>
      <c r="D18" s="272" t="s">
        <v>199</v>
      </c>
      <c r="E18" s="273"/>
      <c r="F18" s="273"/>
      <c r="G18" s="273"/>
      <c r="H18" s="273"/>
      <c r="I18" s="274"/>
      <c r="J18" s="28"/>
      <c r="S18" s="29"/>
    </row>
    <row r="19" spans="2:19" ht="15.75" customHeight="1" x14ac:dyDescent="0.25">
      <c r="B19" s="88" t="s">
        <v>47</v>
      </c>
      <c r="C19" s="39" t="s">
        <v>167</v>
      </c>
      <c r="D19" s="271" t="s">
        <v>56</v>
      </c>
      <c r="E19" s="271"/>
      <c r="F19" s="271"/>
      <c r="G19" s="271"/>
      <c r="H19" s="271"/>
      <c r="I19" s="271"/>
      <c r="J19" s="28"/>
      <c r="S19" s="29"/>
    </row>
    <row r="20" spans="2:19" ht="20.25" customHeight="1" x14ac:dyDescent="0.25">
      <c r="B20" s="88" t="s">
        <v>48</v>
      </c>
      <c r="C20" s="39" t="s">
        <v>167</v>
      </c>
      <c r="D20" s="271" t="s">
        <v>57</v>
      </c>
      <c r="E20" s="271"/>
      <c r="F20" s="271"/>
      <c r="G20" s="271"/>
      <c r="H20" s="271"/>
      <c r="I20" s="271"/>
      <c r="J20" s="28"/>
      <c r="S20" s="29"/>
    </row>
    <row r="21" spans="2:19" ht="15.75" customHeight="1" x14ac:dyDescent="0.25">
      <c r="B21" s="88" t="s">
        <v>49</v>
      </c>
      <c r="C21" s="39" t="s">
        <v>167</v>
      </c>
      <c r="D21" s="271" t="s">
        <v>58</v>
      </c>
      <c r="E21" s="271"/>
      <c r="F21" s="271"/>
      <c r="G21" s="271"/>
      <c r="H21" s="271"/>
      <c r="I21" s="271"/>
      <c r="J21" s="28"/>
      <c r="S21" s="29"/>
    </row>
    <row r="22" spans="2:19" ht="17.25" customHeight="1" x14ac:dyDescent="0.25">
      <c r="B22" s="88" t="s">
        <v>50</v>
      </c>
      <c r="C22" s="39" t="s">
        <v>167</v>
      </c>
      <c r="D22" s="271" t="s">
        <v>262</v>
      </c>
      <c r="E22" s="271"/>
      <c r="F22" s="271"/>
      <c r="G22" s="271"/>
      <c r="H22" s="271"/>
      <c r="I22" s="271"/>
      <c r="S22" s="29"/>
    </row>
    <row r="23" spans="2:19" ht="15.75" customHeight="1" x14ac:dyDescent="0.25">
      <c r="B23" s="88" t="s">
        <v>51</v>
      </c>
      <c r="C23" s="39" t="s">
        <v>167</v>
      </c>
      <c r="D23" s="234" t="s">
        <v>59</v>
      </c>
      <c r="E23" s="234"/>
      <c r="F23" s="234"/>
      <c r="G23" s="234"/>
      <c r="H23" s="234"/>
      <c r="I23" s="234"/>
      <c r="J23" s="28"/>
      <c r="S23" s="29"/>
    </row>
    <row r="24" spans="2:19" ht="15" customHeight="1" x14ac:dyDescent="0.25">
      <c r="B24" s="88" t="s">
        <v>52</v>
      </c>
      <c r="C24" s="39" t="s">
        <v>167</v>
      </c>
      <c r="D24" s="234" t="s">
        <v>60</v>
      </c>
      <c r="E24" s="234"/>
      <c r="F24" s="234"/>
      <c r="G24" s="234"/>
      <c r="H24" s="234"/>
      <c r="I24" s="234"/>
      <c r="J24" s="41"/>
      <c r="S24" s="29"/>
    </row>
    <row r="25" spans="2:19" ht="15" customHeight="1" x14ac:dyDescent="0.25">
      <c r="B25" s="88" t="s">
        <v>53</v>
      </c>
      <c r="C25" s="39" t="s">
        <v>167</v>
      </c>
      <c r="D25" s="234" t="s">
        <v>61</v>
      </c>
      <c r="E25" s="234"/>
      <c r="F25" s="234"/>
      <c r="G25" s="234"/>
      <c r="H25" s="234"/>
      <c r="I25" s="234"/>
      <c r="J25" s="41"/>
      <c r="S25" s="29"/>
    </row>
    <row r="26" spans="2:19" ht="15" customHeight="1" x14ac:dyDescent="0.25">
      <c r="B26" s="88" t="s">
        <v>54</v>
      </c>
      <c r="C26" s="39" t="s">
        <v>167</v>
      </c>
      <c r="D26" s="234" t="s">
        <v>62</v>
      </c>
      <c r="E26" s="234"/>
      <c r="F26" s="234"/>
      <c r="G26" s="234"/>
      <c r="H26" s="234"/>
      <c r="I26" s="234"/>
      <c r="J26" s="41"/>
      <c r="S26" s="29"/>
    </row>
    <row r="27" spans="2:19" ht="15" customHeight="1" x14ac:dyDescent="0.25">
      <c r="B27" s="42"/>
      <c r="C27" s="43"/>
      <c r="D27" s="44"/>
      <c r="E27" s="44"/>
      <c r="F27" s="44"/>
      <c r="G27" s="44"/>
      <c r="H27" s="44"/>
      <c r="I27" s="44"/>
      <c r="J27" s="41"/>
      <c r="S27" s="29"/>
    </row>
    <row r="28" spans="2:19" ht="18.75" x14ac:dyDescent="0.25">
      <c r="B28" s="245" t="s">
        <v>91</v>
      </c>
      <c r="C28" s="245"/>
      <c r="D28" s="245"/>
      <c r="E28" s="245"/>
      <c r="F28" s="245"/>
      <c r="G28" s="245"/>
      <c r="H28" s="246"/>
      <c r="I28" s="246"/>
      <c r="J28" s="28"/>
      <c r="S28" s="29"/>
    </row>
    <row r="29" spans="2:19" ht="32.25" customHeight="1" x14ac:dyDescent="0.25">
      <c r="B29" s="88" t="s">
        <v>63</v>
      </c>
      <c r="C29" s="39" t="s">
        <v>167</v>
      </c>
      <c r="D29" s="234" t="s">
        <v>65</v>
      </c>
      <c r="E29" s="234"/>
      <c r="F29" s="234"/>
      <c r="G29" s="234"/>
      <c r="H29" s="234"/>
      <c r="I29" s="234"/>
      <c r="S29" s="29"/>
    </row>
    <row r="30" spans="2:19" ht="49.5" customHeight="1" x14ac:dyDescent="0.25">
      <c r="B30" s="88" t="s">
        <v>64</v>
      </c>
      <c r="C30" s="39" t="s">
        <v>167</v>
      </c>
      <c r="D30" s="234" t="s">
        <v>68</v>
      </c>
      <c r="E30" s="234"/>
      <c r="F30" s="234"/>
      <c r="G30" s="234"/>
      <c r="H30" s="234"/>
      <c r="I30" s="234"/>
      <c r="S30" s="29"/>
    </row>
    <row r="31" spans="2:19" ht="35.25" customHeight="1" x14ac:dyDescent="0.25">
      <c r="B31" s="88" t="s">
        <v>66</v>
      </c>
      <c r="C31" s="39" t="s">
        <v>167</v>
      </c>
      <c r="D31" s="234" t="s">
        <v>67</v>
      </c>
      <c r="E31" s="234"/>
      <c r="F31" s="234"/>
      <c r="G31" s="234"/>
      <c r="H31" s="234"/>
      <c r="I31" s="234"/>
      <c r="S31" s="29"/>
    </row>
    <row r="32" spans="2:19" ht="15.75" x14ac:dyDescent="0.25">
      <c r="B32" s="42"/>
      <c r="D32" s="44"/>
      <c r="E32" s="44"/>
      <c r="F32" s="44"/>
      <c r="G32" s="44"/>
      <c r="H32" s="44"/>
      <c r="I32" s="44"/>
      <c r="S32" s="29"/>
    </row>
    <row r="33" spans="2:19" ht="50.1" customHeight="1" x14ac:dyDescent="0.25">
      <c r="B33" s="245" t="s">
        <v>97</v>
      </c>
      <c r="C33" s="245"/>
      <c r="D33" s="245"/>
      <c r="E33" s="245"/>
      <c r="F33" s="245"/>
      <c r="G33" s="245"/>
      <c r="H33" s="246"/>
      <c r="I33" s="246"/>
      <c r="S33" s="29"/>
    </row>
    <row r="34" spans="2:19" ht="15.75" customHeight="1" x14ac:dyDescent="0.25">
      <c r="B34" s="88" t="s">
        <v>69</v>
      </c>
      <c r="C34" s="39"/>
      <c r="D34" s="234" t="s">
        <v>72</v>
      </c>
      <c r="E34" s="234"/>
      <c r="F34" s="234"/>
      <c r="G34" s="234"/>
      <c r="H34" s="234"/>
      <c r="I34" s="234"/>
      <c r="S34" s="29"/>
    </row>
    <row r="35" spans="2:19" ht="15.75" customHeight="1" x14ac:dyDescent="0.25">
      <c r="B35" s="88" t="s">
        <v>70</v>
      </c>
      <c r="C35" s="39"/>
      <c r="D35" s="234" t="s">
        <v>73</v>
      </c>
      <c r="E35" s="234"/>
      <c r="F35" s="234"/>
      <c r="G35" s="234"/>
      <c r="H35" s="234"/>
      <c r="I35" s="234"/>
      <c r="S35" s="29"/>
    </row>
    <row r="36" spans="2:19" ht="15.75" customHeight="1" x14ac:dyDescent="0.25">
      <c r="B36" s="88" t="s">
        <v>71</v>
      </c>
      <c r="C36" s="39"/>
      <c r="D36" s="234" t="s">
        <v>74</v>
      </c>
      <c r="E36" s="234"/>
      <c r="F36" s="234"/>
      <c r="G36" s="234"/>
      <c r="H36" s="234"/>
      <c r="I36" s="234"/>
      <c r="S36" s="29"/>
    </row>
    <row r="37" spans="2:19" ht="15.75" customHeight="1" x14ac:dyDescent="0.25">
      <c r="B37" s="37" t="s">
        <v>263</v>
      </c>
      <c r="C37" s="39"/>
      <c r="D37" s="234"/>
      <c r="E37" s="234"/>
      <c r="F37" s="234"/>
      <c r="G37" s="234"/>
      <c r="H37" s="234"/>
      <c r="I37" s="234"/>
      <c r="S37" s="29"/>
    </row>
    <row r="38" spans="2:19" ht="15.75" customHeight="1" x14ac:dyDescent="0.25">
      <c r="B38" s="37" t="s">
        <v>263</v>
      </c>
      <c r="C38" s="39"/>
      <c r="D38" s="234"/>
      <c r="E38" s="234"/>
      <c r="F38" s="234"/>
      <c r="G38" s="234"/>
      <c r="H38" s="234"/>
      <c r="I38" s="234"/>
      <c r="S38" s="29"/>
    </row>
    <row r="39" spans="2:19" ht="15.75" customHeight="1" x14ac:dyDescent="0.25">
      <c r="B39" s="42"/>
      <c r="C39" s="43"/>
      <c r="D39" s="44"/>
      <c r="E39" s="44"/>
      <c r="F39" s="44"/>
      <c r="G39" s="44"/>
      <c r="H39" s="44"/>
      <c r="I39" s="44"/>
      <c r="S39" s="29"/>
    </row>
    <row r="40" spans="2:19" ht="15.75" customHeight="1" x14ac:dyDescent="0.25">
      <c r="B40" s="245" t="s">
        <v>193</v>
      </c>
      <c r="C40" s="245"/>
      <c r="D40" s="245"/>
      <c r="E40" s="245"/>
      <c r="F40" s="245"/>
      <c r="G40" s="245"/>
      <c r="H40" s="246"/>
      <c r="I40" s="246"/>
      <c r="S40" s="29"/>
    </row>
    <row r="41" spans="2:19" ht="15" customHeight="1" x14ac:dyDescent="0.25">
      <c r="B41" s="257" t="s">
        <v>93</v>
      </c>
      <c r="C41" s="258"/>
      <c r="D41" s="257" t="s">
        <v>94</v>
      </c>
      <c r="E41" s="259"/>
      <c r="F41" s="259"/>
      <c r="G41" s="259"/>
      <c r="H41" s="259"/>
      <c r="I41" s="259"/>
      <c r="S41" s="29"/>
    </row>
    <row r="42" spans="2:19" ht="15" customHeight="1" x14ac:dyDescent="0.25">
      <c r="B42" s="260" t="s">
        <v>95</v>
      </c>
      <c r="C42" s="261"/>
      <c r="D42" s="260" t="s">
        <v>96</v>
      </c>
      <c r="E42" s="262"/>
      <c r="F42" s="262"/>
      <c r="G42" s="262"/>
      <c r="H42" s="262"/>
      <c r="I42" s="262"/>
      <c r="S42" s="29"/>
    </row>
    <row r="43" spans="2:19" ht="15" customHeight="1" x14ac:dyDescent="0.25">
      <c r="B43" s="260" t="s">
        <v>95</v>
      </c>
      <c r="C43" s="261"/>
      <c r="D43" s="260" t="s">
        <v>96</v>
      </c>
      <c r="E43" s="262"/>
      <c r="F43" s="262"/>
      <c r="G43" s="262"/>
      <c r="H43" s="262"/>
      <c r="I43" s="262"/>
      <c r="S43" s="29"/>
    </row>
    <row r="44" spans="2:19" ht="15" customHeight="1" x14ac:dyDescent="0.25">
      <c r="B44" s="260" t="s">
        <v>95</v>
      </c>
      <c r="C44" s="261"/>
      <c r="D44" s="260" t="s">
        <v>96</v>
      </c>
      <c r="E44" s="262"/>
      <c r="F44" s="262"/>
      <c r="G44" s="262"/>
      <c r="H44" s="262"/>
      <c r="I44" s="262"/>
      <c r="S44" s="29"/>
    </row>
    <row r="45" spans="2:19" ht="15" customHeight="1" x14ac:dyDescent="0.25">
      <c r="B45" s="260" t="s">
        <v>95</v>
      </c>
      <c r="C45" s="261"/>
      <c r="D45" s="260" t="s">
        <v>96</v>
      </c>
      <c r="E45" s="262"/>
      <c r="F45" s="262"/>
      <c r="G45" s="262"/>
      <c r="H45" s="262"/>
      <c r="I45" s="262"/>
      <c r="J45" s="46"/>
      <c r="S45" s="29"/>
    </row>
    <row r="46" spans="2:19" ht="15" customHeight="1" x14ac:dyDescent="0.25">
      <c r="B46" s="47"/>
      <c r="C46" s="48"/>
      <c r="D46" s="47"/>
      <c r="E46" s="31"/>
      <c r="F46" s="31"/>
      <c r="G46" s="31"/>
      <c r="H46" s="31"/>
      <c r="I46" s="31"/>
      <c r="J46" s="46"/>
      <c r="S46" s="29"/>
    </row>
    <row r="47" spans="2:19" ht="56.25" customHeight="1" x14ac:dyDescent="0.25">
      <c r="B47" s="263" t="s">
        <v>194</v>
      </c>
      <c r="C47" s="284"/>
      <c r="D47" s="284"/>
      <c r="E47" s="284"/>
      <c r="F47" s="284"/>
      <c r="G47" s="284"/>
      <c r="H47" s="284"/>
      <c r="I47" s="284"/>
    </row>
    <row r="48" spans="2:19" ht="50.1" customHeight="1" x14ac:dyDescent="0.25">
      <c r="B48" s="104" t="s">
        <v>191</v>
      </c>
      <c r="C48" s="104" t="s">
        <v>105</v>
      </c>
      <c r="D48" s="104" t="s">
        <v>106</v>
      </c>
      <c r="E48" s="104" t="s">
        <v>107</v>
      </c>
      <c r="F48" s="104" t="s">
        <v>110</v>
      </c>
      <c r="G48" s="104" t="s">
        <v>111</v>
      </c>
      <c r="H48" s="104" t="s">
        <v>103</v>
      </c>
      <c r="I48" s="104" t="s">
        <v>104</v>
      </c>
      <c r="J48" s="49"/>
      <c r="K48" s="49"/>
      <c r="L48" s="49"/>
    </row>
    <row r="49" spans="2:19" ht="82.5" x14ac:dyDescent="0.25">
      <c r="B49" s="45" t="s">
        <v>113</v>
      </c>
      <c r="C49" s="45" t="s">
        <v>114</v>
      </c>
      <c r="D49" s="45" t="s">
        <v>108</v>
      </c>
      <c r="E49" s="45" t="s">
        <v>109</v>
      </c>
      <c r="F49" s="45" t="s">
        <v>115</v>
      </c>
      <c r="G49" s="45" t="s">
        <v>112</v>
      </c>
      <c r="H49" s="50">
        <v>46569</v>
      </c>
      <c r="I49" s="50">
        <v>46752</v>
      </c>
      <c r="J49" s="47"/>
      <c r="K49" s="51"/>
      <c r="L49" s="51"/>
    </row>
    <row r="50" spans="2:19" ht="66" x14ac:dyDescent="0.25">
      <c r="B50" s="45" t="s">
        <v>116</v>
      </c>
      <c r="C50" s="45" t="s">
        <v>117</v>
      </c>
      <c r="D50" s="45" t="s">
        <v>109</v>
      </c>
      <c r="E50" s="45" t="s">
        <v>118</v>
      </c>
      <c r="F50" s="45" t="s">
        <v>112</v>
      </c>
      <c r="G50" s="45"/>
      <c r="H50" s="50">
        <v>46204</v>
      </c>
      <c r="I50" s="50">
        <v>46387</v>
      </c>
      <c r="J50" s="47"/>
      <c r="K50" s="51"/>
      <c r="L50" s="51"/>
    </row>
    <row r="51" spans="2:19" ht="82.5" x14ac:dyDescent="0.25">
      <c r="B51" s="45" t="s">
        <v>119</v>
      </c>
      <c r="C51" s="45" t="s">
        <v>120</v>
      </c>
      <c r="D51" s="45" t="s">
        <v>121</v>
      </c>
      <c r="E51" s="45" t="s">
        <v>122</v>
      </c>
      <c r="F51" s="45" t="s">
        <v>123</v>
      </c>
      <c r="G51" s="45" t="s">
        <v>112</v>
      </c>
      <c r="H51" s="50">
        <v>46204</v>
      </c>
      <c r="I51" s="50">
        <v>46387</v>
      </c>
      <c r="J51" s="47"/>
      <c r="K51" s="51"/>
      <c r="L51" s="51"/>
    </row>
    <row r="52" spans="2:19" ht="16.5" x14ac:dyDescent="0.25">
      <c r="B52" s="45"/>
      <c r="C52" s="50"/>
      <c r="D52" s="50"/>
      <c r="E52" s="45"/>
      <c r="F52" s="45"/>
      <c r="G52" s="45"/>
      <c r="H52" s="45"/>
      <c r="I52" s="45"/>
    </row>
    <row r="53" spans="2:19" ht="16.5" x14ac:dyDescent="0.25">
      <c r="B53" s="45"/>
      <c r="C53" s="50"/>
      <c r="D53" s="50"/>
      <c r="E53" s="45"/>
      <c r="F53" s="45"/>
      <c r="G53" s="45"/>
      <c r="H53" s="45"/>
      <c r="I53" s="45"/>
    </row>
    <row r="54" spans="2:19" ht="16.5" x14ac:dyDescent="0.25">
      <c r="B54" s="45"/>
      <c r="C54" s="50"/>
      <c r="D54" s="50"/>
      <c r="E54" s="45"/>
      <c r="F54" s="45"/>
      <c r="G54" s="45"/>
      <c r="H54" s="45"/>
      <c r="I54" s="45"/>
    </row>
    <row r="55" spans="2:19" ht="16.5" x14ac:dyDescent="0.25">
      <c r="B55" s="45"/>
      <c r="C55" s="50"/>
      <c r="D55" s="50"/>
      <c r="E55" s="45"/>
      <c r="F55" s="45"/>
      <c r="G55" s="45"/>
      <c r="H55" s="45"/>
      <c r="I55" s="45"/>
    </row>
    <row r="56" spans="2:19" ht="22.5" customHeight="1" x14ac:dyDescent="0.25">
      <c r="S56" s="29"/>
    </row>
    <row r="57" spans="2:19" ht="15" customHeight="1" x14ac:dyDescent="0.25">
      <c r="B57" s="263" t="s">
        <v>243</v>
      </c>
      <c r="C57" s="264"/>
      <c r="D57" s="264"/>
      <c r="E57" s="264"/>
      <c r="F57" s="264"/>
      <c r="G57" s="264"/>
      <c r="H57" s="264"/>
      <c r="I57" s="264"/>
      <c r="S57" s="29"/>
    </row>
    <row r="58" spans="2:19" ht="26.25" customHeight="1" x14ac:dyDescent="0.25">
      <c r="B58" s="288" t="s">
        <v>180</v>
      </c>
      <c r="C58" s="289"/>
      <c r="D58" s="289"/>
      <c r="E58" s="289"/>
      <c r="F58" s="289"/>
      <c r="G58" s="289"/>
      <c r="H58" s="289"/>
      <c r="I58" s="290"/>
      <c r="S58" s="29"/>
    </row>
    <row r="59" spans="2:19" ht="16.5" customHeight="1" x14ac:dyDescent="0.25">
      <c r="B59" s="100" t="s">
        <v>240</v>
      </c>
      <c r="C59" s="265" t="s">
        <v>100</v>
      </c>
      <c r="D59" s="266"/>
      <c r="E59" s="266"/>
      <c r="F59" s="267" t="s">
        <v>98</v>
      </c>
      <c r="G59" s="268"/>
      <c r="H59" s="269" t="s">
        <v>99</v>
      </c>
      <c r="I59" s="270"/>
      <c r="J59" s="314" t="s">
        <v>287</v>
      </c>
      <c r="K59" s="315"/>
      <c r="S59" s="29"/>
    </row>
    <row r="60" spans="2:19" ht="47.25" x14ac:dyDescent="0.25">
      <c r="B60" s="101" t="s">
        <v>204</v>
      </c>
      <c r="C60" s="231" t="s">
        <v>236</v>
      </c>
      <c r="D60" s="232"/>
      <c r="E60" s="232"/>
      <c r="F60" s="233" t="s">
        <v>234</v>
      </c>
      <c r="G60" s="234"/>
      <c r="H60" s="233" t="s">
        <v>235</v>
      </c>
      <c r="I60" s="234"/>
      <c r="J60" s="233" t="s">
        <v>235</v>
      </c>
      <c r="K60" s="234"/>
      <c r="S60" s="29"/>
    </row>
    <row r="61" spans="2:19" ht="47.25" x14ac:dyDescent="0.25">
      <c r="B61" s="101" t="s">
        <v>203</v>
      </c>
      <c r="C61" s="231" t="s">
        <v>233</v>
      </c>
      <c r="D61" s="232"/>
      <c r="E61" s="232"/>
      <c r="F61" s="233" t="s">
        <v>237</v>
      </c>
      <c r="G61" s="234"/>
      <c r="H61" s="233" t="s">
        <v>238</v>
      </c>
      <c r="I61" s="234"/>
      <c r="J61" s="233" t="s">
        <v>238</v>
      </c>
      <c r="K61" s="234"/>
      <c r="S61" s="29"/>
    </row>
    <row r="62" spans="2:19" ht="47.25" customHeight="1" x14ac:dyDescent="0.25">
      <c r="B62" s="101" t="s">
        <v>202</v>
      </c>
      <c r="C62" s="231" t="s">
        <v>201</v>
      </c>
      <c r="D62" s="232"/>
      <c r="E62" s="232"/>
      <c r="F62" s="233" t="s">
        <v>101</v>
      </c>
      <c r="G62" s="234"/>
      <c r="H62" s="233" t="s">
        <v>239</v>
      </c>
      <c r="I62" s="234"/>
      <c r="J62" s="233" t="s">
        <v>239</v>
      </c>
      <c r="K62" s="234"/>
      <c r="S62" s="29"/>
    </row>
    <row r="63" spans="2:19" ht="100.5" customHeight="1" x14ac:dyDescent="0.25">
      <c r="B63" s="102" t="s">
        <v>211</v>
      </c>
      <c r="C63" s="231" t="s">
        <v>212</v>
      </c>
      <c r="D63" s="232"/>
      <c r="E63" s="232"/>
      <c r="F63" s="233" t="s">
        <v>221</v>
      </c>
      <c r="G63" s="234"/>
      <c r="H63" s="233" t="s">
        <v>222</v>
      </c>
      <c r="I63" s="234"/>
      <c r="J63" s="233" t="s">
        <v>222</v>
      </c>
      <c r="K63" s="234"/>
      <c r="S63" s="29"/>
    </row>
    <row r="64" spans="2:19" ht="66" customHeight="1" x14ac:dyDescent="0.25">
      <c r="B64" s="102" t="s">
        <v>210</v>
      </c>
      <c r="C64" s="231" t="s">
        <v>213</v>
      </c>
      <c r="D64" s="232"/>
      <c r="E64" s="232"/>
      <c r="F64" s="233" t="s">
        <v>219</v>
      </c>
      <c r="G64" s="234"/>
      <c r="H64" s="233" t="s">
        <v>220</v>
      </c>
      <c r="I64" s="234"/>
      <c r="J64" s="233" t="s">
        <v>220</v>
      </c>
      <c r="K64" s="234"/>
      <c r="S64" s="29"/>
    </row>
    <row r="65" spans="2:24" ht="49.5" x14ac:dyDescent="0.25">
      <c r="B65" s="102" t="s">
        <v>207</v>
      </c>
      <c r="C65" s="231" t="s">
        <v>214</v>
      </c>
      <c r="D65" s="232"/>
      <c r="E65" s="232"/>
      <c r="F65" s="233" t="s">
        <v>215</v>
      </c>
      <c r="G65" s="234"/>
      <c r="H65" s="233" t="s">
        <v>216</v>
      </c>
      <c r="I65" s="234"/>
      <c r="J65" s="233" t="s">
        <v>216</v>
      </c>
      <c r="K65" s="234"/>
      <c r="S65" s="29"/>
    </row>
    <row r="66" spans="2:24" ht="82.5" x14ac:dyDescent="0.25">
      <c r="B66" s="103" t="s">
        <v>208</v>
      </c>
      <c r="C66" s="231" t="s">
        <v>205</v>
      </c>
      <c r="D66" s="232"/>
      <c r="E66" s="232"/>
      <c r="F66" s="233" t="s">
        <v>217</v>
      </c>
      <c r="G66" s="234"/>
      <c r="H66" s="233" t="s">
        <v>218</v>
      </c>
      <c r="I66" s="234"/>
      <c r="J66" s="233" t="s">
        <v>218</v>
      </c>
      <c r="K66" s="234"/>
      <c r="S66" s="29"/>
    </row>
    <row r="67" spans="2:24" ht="81" customHeight="1" x14ac:dyDescent="0.25">
      <c r="B67" s="103" t="s">
        <v>206</v>
      </c>
      <c r="C67" s="231" t="s">
        <v>226</v>
      </c>
      <c r="D67" s="232"/>
      <c r="E67" s="232"/>
      <c r="F67" s="233" t="s">
        <v>229</v>
      </c>
      <c r="G67" s="234"/>
      <c r="H67" s="233" t="s">
        <v>232</v>
      </c>
      <c r="I67" s="234"/>
      <c r="J67" s="233" t="s">
        <v>232</v>
      </c>
      <c r="K67" s="234"/>
      <c r="S67" s="29"/>
    </row>
    <row r="68" spans="2:24" ht="86.25" customHeight="1" x14ac:dyDescent="0.25">
      <c r="B68" s="103" t="s">
        <v>209</v>
      </c>
      <c r="C68" s="231" t="s">
        <v>228</v>
      </c>
      <c r="D68" s="232"/>
      <c r="E68" s="232"/>
      <c r="F68" s="233" t="s">
        <v>230</v>
      </c>
      <c r="G68" s="234"/>
      <c r="H68" s="233" t="s">
        <v>231</v>
      </c>
      <c r="I68" s="234"/>
      <c r="J68" s="233" t="s">
        <v>231</v>
      </c>
      <c r="K68" s="234"/>
      <c r="S68" s="29"/>
    </row>
    <row r="69" spans="2:24" ht="137.25" customHeight="1" x14ac:dyDescent="0.25">
      <c r="B69" s="103" t="s">
        <v>227</v>
      </c>
      <c r="C69" s="231" t="s">
        <v>223</v>
      </c>
      <c r="D69" s="232"/>
      <c r="E69" s="232"/>
      <c r="F69" s="233" t="s">
        <v>224</v>
      </c>
      <c r="G69" s="234"/>
      <c r="H69" s="233" t="s">
        <v>225</v>
      </c>
      <c r="I69" s="234"/>
      <c r="J69" s="233" t="s">
        <v>225</v>
      </c>
      <c r="K69" s="234"/>
      <c r="S69" s="29"/>
    </row>
    <row r="70" spans="2:24" x14ac:dyDescent="0.25">
      <c r="B70" s="52"/>
      <c r="C70" s="52"/>
      <c r="D70" s="52"/>
      <c r="E70" s="52"/>
      <c r="F70" s="52"/>
      <c r="G70" s="52"/>
      <c r="S70" s="29"/>
    </row>
    <row r="71" spans="2:24" ht="50.1" customHeight="1" x14ac:dyDescent="0.25">
      <c r="B71" s="263" t="s">
        <v>244</v>
      </c>
      <c r="C71" s="293"/>
      <c r="D71" s="293"/>
      <c r="E71" s="293"/>
      <c r="F71" s="293"/>
      <c r="G71" s="293"/>
      <c r="H71" s="293"/>
      <c r="I71" s="293"/>
      <c r="S71" s="29"/>
    </row>
    <row r="72" spans="2:24" ht="16.5" customHeight="1" x14ac:dyDescent="0.25">
      <c r="B72" s="115" t="s">
        <v>75</v>
      </c>
      <c r="C72" s="39" t="s">
        <v>167</v>
      </c>
      <c r="D72" s="281" t="s">
        <v>83</v>
      </c>
      <c r="E72" s="282"/>
      <c r="F72" s="282"/>
      <c r="G72" s="282"/>
      <c r="H72" s="282"/>
      <c r="I72" s="283"/>
      <c r="S72" s="29"/>
    </row>
    <row r="73" spans="2:24" ht="16.5" customHeight="1" x14ac:dyDescent="0.25">
      <c r="B73" s="115" t="s">
        <v>76</v>
      </c>
      <c r="C73" s="39" t="s">
        <v>167</v>
      </c>
      <c r="D73" s="281" t="s">
        <v>245</v>
      </c>
      <c r="E73" s="282"/>
      <c r="F73" s="282"/>
      <c r="G73" s="282"/>
      <c r="H73" s="282"/>
      <c r="I73" s="283"/>
      <c r="S73" s="29"/>
    </row>
    <row r="74" spans="2:24" ht="16.5" customHeight="1" x14ac:dyDescent="0.25">
      <c r="B74" s="115" t="s">
        <v>77</v>
      </c>
      <c r="C74" s="39" t="s">
        <v>167</v>
      </c>
      <c r="D74" s="281" t="s">
        <v>102</v>
      </c>
      <c r="E74" s="282"/>
      <c r="F74" s="282"/>
      <c r="G74" s="282"/>
      <c r="H74" s="282"/>
      <c r="I74" s="283"/>
      <c r="S74" s="29"/>
    </row>
    <row r="75" spans="2:24" ht="16.5" customHeight="1" x14ac:dyDescent="0.25">
      <c r="B75" s="115" t="s">
        <v>78</v>
      </c>
      <c r="C75" s="39" t="s">
        <v>167</v>
      </c>
      <c r="D75" s="281" t="s">
        <v>84</v>
      </c>
      <c r="E75" s="282"/>
      <c r="F75" s="282"/>
      <c r="G75" s="282"/>
      <c r="H75" s="282"/>
      <c r="I75" s="283"/>
      <c r="S75" s="29"/>
    </row>
    <row r="76" spans="2:24" ht="17.25" customHeight="1" thickBot="1" x14ac:dyDescent="0.3">
      <c r="B76" s="115" t="s">
        <v>79</v>
      </c>
      <c r="C76" s="39" t="s">
        <v>167</v>
      </c>
      <c r="D76" s="281" t="s">
        <v>85</v>
      </c>
      <c r="E76" s="282"/>
      <c r="F76" s="282"/>
      <c r="G76" s="282"/>
      <c r="H76" s="282"/>
      <c r="I76" s="283"/>
      <c r="S76" s="29"/>
    </row>
    <row r="77" spans="2:24" ht="18" customHeight="1" thickTop="1" thickBot="1" x14ac:dyDescent="0.3">
      <c r="B77" s="115" t="s">
        <v>80</v>
      </c>
      <c r="C77" s="39" t="s">
        <v>167</v>
      </c>
      <c r="D77" s="281" t="s">
        <v>86</v>
      </c>
      <c r="E77" s="282"/>
      <c r="F77" s="282"/>
      <c r="G77" s="282"/>
      <c r="H77" s="282"/>
      <c r="I77" s="283"/>
      <c r="S77" s="29"/>
      <c r="T77" s="275" t="s">
        <v>27</v>
      </c>
      <c r="U77" s="276"/>
      <c r="V77" s="53">
        <f>SUM(M72:M77)</f>
        <v>0</v>
      </c>
      <c r="W77" s="54">
        <f>SUM(O72:O77)</f>
        <v>0</v>
      </c>
      <c r="X77" s="55">
        <f t="shared" ref="X77" si="0">V77+W77</f>
        <v>0</v>
      </c>
    </row>
    <row r="78" spans="2:24" ht="16.5" customHeight="1" x14ac:dyDescent="0.25">
      <c r="B78" s="115" t="s">
        <v>81</v>
      </c>
      <c r="C78" s="39" t="s">
        <v>168</v>
      </c>
      <c r="D78" s="281" t="s">
        <v>246</v>
      </c>
      <c r="E78" s="282"/>
      <c r="F78" s="282"/>
      <c r="G78" s="282"/>
      <c r="H78" s="282"/>
      <c r="I78" s="283"/>
    </row>
    <row r="79" spans="2:24" ht="16.5" customHeight="1" x14ac:dyDescent="0.25">
      <c r="B79" s="115" t="s">
        <v>82</v>
      </c>
      <c r="C79" s="39" t="s">
        <v>167</v>
      </c>
      <c r="D79" s="281" t="s">
        <v>87</v>
      </c>
      <c r="E79" s="282"/>
      <c r="F79" s="282"/>
      <c r="G79" s="282"/>
      <c r="H79" s="282"/>
      <c r="I79" s="283"/>
    </row>
    <row r="80" spans="2:24" x14ac:dyDescent="0.25">
      <c r="B80" s="52"/>
      <c r="C80" s="52"/>
      <c r="D80" s="52"/>
      <c r="E80" s="52"/>
      <c r="F80" s="52"/>
      <c r="G80" s="52"/>
    </row>
    <row r="81" spans="1:19" ht="16.5" x14ac:dyDescent="0.25">
      <c r="B81" s="47"/>
      <c r="C81" s="51"/>
      <c r="D81" s="51"/>
      <c r="E81" s="47"/>
      <c r="F81" s="47"/>
      <c r="G81" s="47"/>
      <c r="H81" s="47"/>
      <c r="I81" s="47"/>
    </row>
    <row r="82" spans="1:19" ht="38.25" customHeight="1" x14ac:dyDescent="0.25">
      <c r="B82" s="250" t="s">
        <v>189</v>
      </c>
      <c r="C82" s="250"/>
      <c r="D82" s="250"/>
      <c r="E82" s="250"/>
      <c r="F82" s="250"/>
      <c r="G82" s="250"/>
      <c r="H82" s="250"/>
      <c r="I82" s="250"/>
    </row>
    <row r="83" spans="1:19" ht="32.25" thickBot="1" x14ac:dyDescent="0.3">
      <c r="B83" s="124" t="s">
        <v>3</v>
      </c>
      <c r="C83" s="125" t="s">
        <v>4</v>
      </c>
      <c r="D83" s="125" t="s">
        <v>5</v>
      </c>
      <c r="E83" s="125" t="s">
        <v>6</v>
      </c>
      <c r="F83" s="125" t="s">
        <v>7</v>
      </c>
      <c r="G83" s="125" t="s">
        <v>8</v>
      </c>
      <c r="H83" s="89" t="s">
        <v>9</v>
      </c>
      <c r="I83" s="126" t="s">
        <v>20</v>
      </c>
    </row>
    <row r="84" spans="1:19" ht="50.1" customHeight="1" x14ac:dyDescent="0.25">
      <c r="B84" s="127" t="s">
        <v>158</v>
      </c>
      <c r="C84" s="90">
        <f>SUMIF(C98:C105,C83,I98:I105)</f>
        <v>0</v>
      </c>
      <c r="D84" s="90">
        <f>SUMIF(C98:C105,D83,I98:I105)</f>
        <v>128728</v>
      </c>
      <c r="E84" s="90">
        <f>SUMIF(C98:C105,E83,I98:I105)</f>
        <v>0</v>
      </c>
      <c r="F84" s="90">
        <f>SUMIF(C98:C105,F83,I98:I105)</f>
        <v>8240</v>
      </c>
      <c r="G84" s="90">
        <f>SUMIF(C98:C105,G83,I98:I105)</f>
        <v>0</v>
      </c>
      <c r="H84" s="90">
        <f>SUMIF(C98:C105,H83,I98:I105)</f>
        <v>0</v>
      </c>
      <c r="I84" s="91">
        <f t="shared" ref="I84:I90" si="1">SUM(C84:H84)</f>
        <v>136968</v>
      </c>
      <c r="S84" s="29"/>
    </row>
    <row r="85" spans="1:19" x14ac:dyDescent="0.25">
      <c r="B85" s="9" t="s">
        <v>159</v>
      </c>
      <c r="C85" s="90">
        <f>SUMIF(C112:C118,C83,I112:I118)</f>
        <v>0</v>
      </c>
      <c r="D85" s="90">
        <f>SUMIF(C112:C118,D83,I112:I118)</f>
        <v>0</v>
      </c>
      <c r="E85" s="92">
        <f>SUMIF(C112:C118,E83,I112:I118)</f>
        <v>0</v>
      </c>
      <c r="F85" s="92">
        <f>SUMIF(C112:C118,F83,I112:I118)</f>
        <v>2988</v>
      </c>
      <c r="G85" s="92">
        <f>SUMIF(C112:C118,G83,I112:I118)</f>
        <v>0</v>
      </c>
      <c r="H85" s="93">
        <f>SUMIF(C112:C118,H83,I112:I118)</f>
        <v>0</v>
      </c>
      <c r="I85" s="91">
        <f t="shared" si="1"/>
        <v>2988</v>
      </c>
    </row>
    <row r="86" spans="1:19" x14ac:dyDescent="0.25">
      <c r="B86" s="9" t="s">
        <v>6</v>
      </c>
      <c r="C86" s="90">
        <f>SUMIF(C125:C134,C83,I125:I134)</f>
        <v>0</v>
      </c>
      <c r="D86" s="90">
        <f>SUMIF(C125:C134,D83,I125:I134)</f>
        <v>0</v>
      </c>
      <c r="E86" s="92">
        <f>SUMIF(C125:C134,E83,I125:I134)</f>
        <v>5420000</v>
      </c>
      <c r="F86" s="92">
        <f>SUMIF(C125:C134,F83,I125:I134)</f>
        <v>0</v>
      </c>
      <c r="G86" s="92">
        <f>SUMIF(C125:C134,G83,I125:I134)</f>
        <v>0</v>
      </c>
      <c r="H86" s="92">
        <f>SUMIF(C125:C134,H83,I125:I134)</f>
        <v>0</v>
      </c>
      <c r="I86" s="91">
        <f t="shared" si="1"/>
        <v>5420000</v>
      </c>
    </row>
    <row r="87" spans="1:19" x14ac:dyDescent="0.25">
      <c r="B87" s="9" t="s">
        <v>160</v>
      </c>
      <c r="C87" s="90">
        <f>SUMIF(C141:C147,C83,I141:I147)</f>
        <v>0</v>
      </c>
      <c r="D87" s="90">
        <f>SUMIF(C141:C147,D83,I141:I147)</f>
        <v>0</v>
      </c>
      <c r="E87" s="90">
        <f>SUMIF(C141:C147,E83,I141:I147)</f>
        <v>2795</v>
      </c>
      <c r="F87" s="92">
        <f>SUMIF(C141:C147,F83,I141:I147)</f>
        <v>0</v>
      </c>
      <c r="G87" s="92">
        <f>SUMIF(C141:C147,G83,I141:I147)</f>
        <v>0</v>
      </c>
      <c r="H87" s="93">
        <f>SUMIF(C141:C147,H83,I141:I147)</f>
        <v>0</v>
      </c>
      <c r="I87" s="91">
        <f t="shared" si="1"/>
        <v>2795</v>
      </c>
    </row>
    <row r="88" spans="1:19" x14ac:dyDescent="0.25">
      <c r="B88" s="9" t="s">
        <v>161</v>
      </c>
      <c r="C88" s="90">
        <f>SUMIF(C154:C159,C83,H154:H159)</f>
        <v>0</v>
      </c>
      <c r="D88" s="90">
        <f>SUMIF(C154:C159,D83,H154:H159)</f>
        <v>12000</v>
      </c>
      <c r="E88" s="90">
        <f>SUMIF(C154:C159,E83,H154:H159)</f>
        <v>5000</v>
      </c>
      <c r="F88" s="90">
        <f>SUMIF(C154:C159,F83,H154:H159)</f>
        <v>0</v>
      </c>
      <c r="G88" s="90">
        <f>SUMIF(C154:C159,G83,H154:H159)</f>
        <v>0</v>
      </c>
      <c r="H88" s="90">
        <f>SUMIF(C154:C159,H83,H154:H159)</f>
        <v>0</v>
      </c>
      <c r="I88" s="91">
        <f t="shared" si="1"/>
        <v>17000</v>
      </c>
    </row>
    <row r="89" spans="1:19" x14ac:dyDescent="0.25">
      <c r="B89" s="128" t="s">
        <v>162</v>
      </c>
      <c r="C89" s="94">
        <f>SUMIF(C166:C172,C83,I166:I172)</f>
        <v>0</v>
      </c>
      <c r="D89" s="90">
        <f>SUMIF(C166:C172,D83,I166:I172)</f>
        <v>0</v>
      </c>
      <c r="E89" s="95">
        <f>SUMIF(C166:C172,E83,I166:I172)</f>
        <v>0</v>
      </c>
      <c r="F89" s="95">
        <f>SUMIF(C166:C172,F83,I166:I172)</f>
        <v>0</v>
      </c>
      <c r="G89" s="95">
        <f>SUMIF(C166:C172,G83,I166:I172)</f>
        <v>0</v>
      </c>
      <c r="H89" s="96">
        <f>SUMIF(C166:C172,H83,I166:I172)</f>
        <v>0</v>
      </c>
      <c r="I89" s="91">
        <f t="shared" si="1"/>
        <v>0</v>
      </c>
    </row>
    <row r="90" spans="1:19" ht="15.75" thickBot="1" x14ac:dyDescent="0.3">
      <c r="B90" s="129" t="s">
        <v>163</v>
      </c>
      <c r="C90" s="97">
        <f>SUMIF(C177:C183,C83,H177:H183)</f>
        <v>0</v>
      </c>
      <c r="D90" s="90">
        <f>SUMIF(C177:C183,D83,H177:H183)</f>
        <v>0</v>
      </c>
      <c r="E90" s="97">
        <f>SUMIF(C177:C183,E83,H177:H183)</f>
        <v>0</v>
      </c>
      <c r="F90" s="97">
        <f>SUMIF(C177:C183,F83,H177:H183)</f>
        <v>0</v>
      </c>
      <c r="G90" s="97">
        <f>SUMIF(C177:C183,G83,H177:H183)</f>
        <v>0</v>
      </c>
      <c r="H90" s="98">
        <f>SUMIF(C177:C183,H83,H177:H183)</f>
        <v>29200</v>
      </c>
      <c r="I90" s="91">
        <f t="shared" si="1"/>
        <v>29200</v>
      </c>
    </row>
    <row r="91" spans="1:19" ht="16.5" thickBot="1" x14ac:dyDescent="0.3">
      <c r="B91" s="130" t="s">
        <v>17</v>
      </c>
      <c r="C91" s="131">
        <f t="shared" ref="C91:H91" si="2">SUM(C84:C90)</f>
        <v>0</v>
      </c>
      <c r="D91" s="132">
        <f t="shared" si="2"/>
        <v>140728</v>
      </c>
      <c r="E91" s="132">
        <f t="shared" si="2"/>
        <v>5427795</v>
      </c>
      <c r="F91" s="132">
        <f t="shared" si="2"/>
        <v>11228</v>
      </c>
      <c r="G91" s="132">
        <f t="shared" si="2"/>
        <v>0</v>
      </c>
      <c r="H91" s="133">
        <f t="shared" si="2"/>
        <v>29200</v>
      </c>
      <c r="I91" s="99">
        <f>SUM(I84:I90)</f>
        <v>5608951</v>
      </c>
    </row>
    <row r="92" spans="1:19" x14ac:dyDescent="0.25">
      <c r="B92" s="56"/>
      <c r="C92" s="56"/>
      <c r="D92" s="56"/>
      <c r="E92" s="56"/>
      <c r="F92" s="56"/>
      <c r="G92" s="56"/>
      <c r="H92" s="56"/>
      <c r="I92" s="56"/>
    </row>
    <row r="93" spans="1:19" ht="69" customHeight="1" thickBot="1" x14ac:dyDescent="0.3">
      <c r="A93" s="228" t="s">
        <v>249</v>
      </c>
      <c r="B93" s="228"/>
      <c r="C93" s="228"/>
      <c r="D93" s="228"/>
      <c r="E93" s="228"/>
      <c r="F93" s="228"/>
      <c r="G93" s="228"/>
      <c r="H93"/>
      <c r="I93"/>
      <c r="J93" s="116"/>
    </row>
    <row r="94" spans="1:19" ht="21" x14ac:dyDescent="0.35">
      <c r="A94"/>
      <c r="B94" s="279" t="s">
        <v>148</v>
      </c>
      <c r="C94" s="280"/>
      <c r="D94" s="280"/>
      <c r="E94" s="280"/>
      <c r="F94" s="280"/>
      <c r="G94" s="280"/>
      <c r="H94" s="241" t="s">
        <v>165</v>
      </c>
      <c r="I94" s="251"/>
      <c r="J94" s="117" t="s">
        <v>190</v>
      </c>
    </row>
    <row r="95" spans="1:19" ht="15" customHeight="1" x14ac:dyDescent="0.25">
      <c r="A95"/>
      <c r="B95" s="118" t="s">
        <v>21</v>
      </c>
      <c r="C95" s="119"/>
      <c r="D95" s="119"/>
      <c r="E95" s="119"/>
      <c r="F95" s="119"/>
      <c r="G95" s="119"/>
      <c r="H95" s="252" t="s">
        <v>179</v>
      </c>
      <c r="I95" s="253"/>
      <c r="J95" s="235" t="s">
        <v>247</v>
      </c>
      <c r="S95" s="29"/>
    </row>
    <row r="96" spans="1:19" ht="82.5" customHeight="1" thickBot="1" x14ac:dyDescent="0.3">
      <c r="A96"/>
      <c r="B96" s="277" t="s">
        <v>34</v>
      </c>
      <c r="C96" s="278"/>
      <c r="D96" s="278"/>
      <c r="E96" s="278"/>
      <c r="F96" s="278"/>
      <c r="G96" s="278"/>
      <c r="H96" s="254"/>
      <c r="I96" s="255"/>
      <c r="J96" s="236"/>
      <c r="S96" s="29"/>
    </row>
    <row r="97" spans="1:19" ht="49.5" customHeight="1" x14ac:dyDescent="0.25">
      <c r="A97"/>
      <c r="B97" s="120" t="s">
        <v>22</v>
      </c>
      <c r="C97" s="120" t="s">
        <v>23</v>
      </c>
      <c r="D97" s="121" t="s">
        <v>24</v>
      </c>
      <c r="E97" s="121" t="s">
        <v>25</v>
      </c>
      <c r="F97" s="121" t="s">
        <v>259</v>
      </c>
      <c r="G97" s="122" t="s">
        <v>257</v>
      </c>
      <c r="H97" s="123" t="s">
        <v>258</v>
      </c>
      <c r="I97" s="123" t="s">
        <v>195</v>
      </c>
      <c r="J97" s="237"/>
      <c r="S97" s="29"/>
    </row>
    <row r="98" spans="1:19" ht="15" customHeight="1" x14ac:dyDescent="0.25">
      <c r="B98" s="57" t="s">
        <v>143</v>
      </c>
      <c r="C98" s="58" t="s">
        <v>5</v>
      </c>
      <c r="D98" s="59">
        <v>1</v>
      </c>
      <c r="E98" s="60">
        <v>154.72</v>
      </c>
      <c r="F98" s="59">
        <v>640</v>
      </c>
      <c r="G98" s="61">
        <f>SUM(D98*E98*F98)</f>
        <v>99020.800000000003</v>
      </c>
      <c r="H98" s="62">
        <f>SUM(D98*F98)</f>
        <v>640</v>
      </c>
      <c r="I98" s="63">
        <f t="shared" ref="I98:I105" si="3">SUM(H98*E98)</f>
        <v>99020.800000000003</v>
      </c>
      <c r="J98" s="64"/>
      <c r="S98" s="29"/>
    </row>
    <row r="99" spans="1:19" ht="30" x14ac:dyDescent="0.25">
      <c r="B99" s="58" t="s">
        <v>142</v>
      </c>
      <c r="C99" s="58" t="s">
        <v>5</v>
      </c>
      <c r="D99" s="59">
        <v>2</v>
      </c>
      <c r="E99" s="60">
        <v>103.15</v>
      </c>
      <c r="F99" s="59">
        <v>288</v>
      </c>
      <c r="G99" s="61">
        <f t="shared" ref="G99:G105" si="4">SUM(D99*E99*F99)</f>
        <v>59414.400000000001</v>
      </c>
      <c r="H99" s="62">
        <v>288</v>
      </c>
      <c r="I99" s="63">
        <f t="shared" si="3"/>
        <v>29707.200000000001</v>
      </c>
      <c r="J99" s="64" t="s">
        <v>242</v>
      </c>
    </row>
    <row r="100" spans="1:19" ht="30" x14ac:dyDescent="0.25">
      <c r="B100" s="65" t="s">
        <v>164</v>
      </c>
      <c r="C100" s="66" t="s">
        <v>7</v>
      </c>
      <c r="D100" s="67">
        <v>2</v>
      </c>
      <c r="E100" s="68">
        <v>103</v>
      </c>
      <c r="F100" s="67">
        <v>40</v>
      </c>
      <c r="G100" s="61">
        <f t="shared" si="4"/>
        <v>8240</v>
      </c>
      <c r="H100" s="62">
        <f t="shared" ref="H100:H105" si="5">SUM(D100*F100)</f>
        <v>80</v>
      </c>
      <c r="I100" s="63">
        <f t="shared" si="3"/>
        <v>8240</v>
      </c>
      <c r="J100" s="64"/>
    </row>
    <row r="101" spans="1:19" x14ac:dyDescent="0.25">
      <c r="B101" s="65"/>
      <c r="C101" s="66"/>
      <c r="D101" s="67">
        <v>0</v>
      </c>
      <c r="E101" s="68">
        <v>0</v>
      </c>
      <c r="F101" s="67">
        <v>0</v>
      </c>
      <c r="G101" s="61">
        <f t="shared" si="4"/>
        <v>0</v>
      </c>
      <c r="H101" s="62">
        <f t="shared" si="5"/>
        <v>0</v>
      </c>
      <c r="I101" s="63">
        <f t="shared" si="3"/>
        <v>0</v>
      </c>
      <c r="J101" s="64"/>
    </row>
    <row r="102" spans="1:19" x14ac:dyDescent="0.25">
      <c r="B102" s="65"/>
      <c r="C102" s="66"/>
      <c r="D102" s="67">
        <v>0</v>
      </c>
      <c r="E102" s="68">
        <v>0</v>
      </c>
      <c r="F102" s="67">
        <v>0</v>
      </c>
      <c r="G102" s="61">
        <f t="shared" si="4"/>
        <v>0</v>
      </c>
      <c r="H102" s="62">
        <f t="shared" si="5"/>
        <v>0</v>
      </c>
      <c r="I102" s="63">
        <f t="shared" si="3"/>
        <v>0</v>
      </c>
      <c r="J102" s="64"/>
    </row>
    <row r="103" spans="1:19" x14ac:dyDescent="0.25">
      <c r="B103" s="65"/>
      <c r="C103" s="66"/>
      <c r="D103" s="67">
        <v>0</v>
      </c>
      <c r="E103" s="68">
        <v>0</v>
      </c>
      <c r="F103" s="67">
        <v>0</v>
      </c>
      <c r="G103" s="61">
        <f t="shared" si="4"/>
        <v>0</v>
      </c>
      <c r="H103" s="62">
        <f t="shared" si="5"/>
        <v>0</v>
      </c>
      <c r="I103" s="63">
        <f t="shared" si="3"/>
        <v>0</v>
      </c>
      <c r="J103" s="64"/>
    </row>
    <row r="104" spans="1:19" x14ac:dyDescent="0.25">
      <c r="B104" s="65"/>
      <c r="C104" s="66"/>
      <c r="D104" s="67">
        <v>0</v>
      </c>
      <c r="E104" s="68">
        <v>0</v>
      </c>
      <c r="F104" s="67">
        <v>0</v>
      </c>
      <c r="G104" s="61">
        <f t="shared" si="4"/>
        <v>0</v>
      </c>
      <c r="H104" s="62">
        <f t="shared" si="5"/>
        <v>0</v>
      </c>
      <c r="I104" s="63">
        <f t="shared" si="3"/>
        <v>0</v>
      </c>
      <c r="J104" s="64"/>
    </row>
    <row r="105" spans="1:19" ht="15.75" thickBot="1" x14ac:dyDescent="0.3">
      <c r="B105" s="69"/>
      <c r="C105" s="66"/>
      <c r="D105" s="67">
        <v>0</v>
      </c>
      <c r="E105" s="68">
        <v>0</v>
      </c>
      <c r="F105" s="67">
        <v>0</v>
      </c>
      <c r="G105" s="61">
        <f t="shared" si="4"/>
        <v>0</v>
      </c>
      <c r="H105" s="62">
        <f t="shared" si="5"/>
        <v>0</v>
      </c>
      <c r="I105" s="63">
        <f t="shared" si="3"/>
        <v>0</v>
      </c>
      <c r="J105" s="64"/>
    </row>
    <row r="106" spans="1:19" ht="15.75" thickBot="1" x14ac:dyDescent="0.3">
      <c r="B106" s="136"/>
      <c r="C106" s="137" t="s">
        <v>27</v>
      </c>
      <c r="D106" s="138"/>
      <c r="E106" s="139"/>
      <c r="F106" s="139"/>
      <c r="G106" s="140">
        <f>SUM(G98:G105)</f>
        <v>166675.20000000001</v>
      </c>
      <c r="H106" s="243">
        <f>SUM(I98:I105)</f>
        <v>136968</v>
      </c>
      <c r="I106" s="256"/>
      <c r="J106" s="64"/>
    </row>
    <row r="107" spans="1:19" ht="15.75" thickBot="1" x14ac:dyDescent="0.3">
      <c r="B107" s="71"/>
    </row>
    <row r="108" spans="1:19" ht="21" x14ac:dyDescent="0.35">
      <c r="B108" s="279" t="s">
        <v>12</v>
      </c>
      <c r="C108" s="280"/>
      <c r="D108" s="280"/>
      <c r="E108" s="280"/>
      <c r="F108" s="280"/>
      <c r="G108" s="280"/>
      <c r="H108" s="241" t="s">
        <v>165</v>
      </c>
      <c r="I108" s="242"/>
      <c r="J108" s="117" t="s">
        <v>190</v>
      </c>
    </row>
    <row r="109" spans="1:19" ht="15.75" customHeight="1" x14ac:dyDescent="0.25">
      <c r="B109" s="118" t="s">
        <v>21</v>
      </c>
      <c r="C109" s="119"/>
      <c r="D109" s="119"/>
      <c r="E109" s="119"/>
      <c r="F109" s="119"/>
      <c r="G109" s="119"/>
      <c r="H109" s="252" t="s">
        <v>179</v>
      </c>
      <c r="I109" s="253"/>
      <c r="J109" s="235" t="s">
        <v>247</v>
      </c>
    </row>
    <row r="110" spans="1:19" ht="45" customHeight="1" thickBot="1" x14ac:dyDescent="0.3">
      <c r="B110" s="285" t="s">
        <v>152</v>
      </c>
      <c r="C110" s="286"/>
      <c r="D110" s="286"/>
      <c r="E110" s="286"/>
      <c r="F110" s="286"/>
      <c r="G110" s="286"/>
      <c r="H110" s="254"/>
      <c r="I110" s="255"/>
      <c r="J110" s="236"/>
    </row>
    <row r="111" spans="1:19" ht="15.75" x14ac:dyDescent="0.25">
      <c r="B111" s="120" t="s">
        <v>28</v>
      </c>
      <c r="C111" s="120" t="s">
        <v>23</v>
      </c>
      <c r="D111" s="135"/>
      <c r="E111" s="121" t="s">
        <v>29</v>
      </c>
      <c r="F111" s="121" t="s">
        <v>30</v>
      </c>
      <c r="G111" s="122" t="s">
        <v>257</v>
      </c>
      <c r="H111" s="134" t="s">
        <v>29</v>
      </c>
      <c r="I111" s="134" t="s">
        <v>26</v>
      </c>
      <c r="J111" s="237"/>
    </row>
    <row r="112" spans="1:19" x14ac:dyDescent="0.25">
      <c r="B112" s="65" t="s">
        <v>149</v>
      </c>
      <c r="C112" s="58" t="s">
        <v>7</v>
      </c>
      <c r="D112" s="72"/>
      <c r="E112" s="59">
        <v>2</v>
      </c>
      <c r="F112" s="60">
        <v>700</v>
      </c>
      <c r="G112" s="61">
        <f>SUM(E112*F112)</f>
        <v>1400</v>
      </c>
      <c r="H112" s="73">
        <f>E112</f>
        <v>2</v>
      </c>
      <c r="I112" s="70">
        <f>SUM(H112*F112)</f>
        <v>1400</v>
      </c>
      <c r="J112" s="64"/>
    </row>
    <row r="113" spans="2:11" x14ac:dyDescent="0.25">
      <c r="B113" s="65" t="s">
        <v>150</v>
      </c>
      <c r="C113" s="66" t="s">
        <v>7</v>
      </c>
      <c r="D113" s="74"/>
      <c r="E113" s="67">
        <v>5</v>
      </c>
      <c r="F113" s="68">
        <v>100</v>
      </c>
      <c r="G113" s="61">
        <f t="shared" ref="G113:G118" si="6">SUM(E113*F113)</f>
        <v>500</v>
      </c>
      <c r="H113" s="73">
        <f t="shared" ref="H113:H118" si="7">E113</f>
        <v>5</v>
      </c>
      <c r="I113" s="70">
        <f t="shared" ref="I113:I118" si="8">SUM(H113*F113)</f>
        <v>500</v>
      </c>
      <c r="J113" s="64"/>
    </row>
    <row r="114" spans="2:11" ht="30" x14ac:dyDescent="0.25">
      <c r="B114" s="65" t="s">
        <v>151</v>
      </c>
      <c r="C114" s="66" t="s">
        <v>7</v>
      </c>
      <c r="D114" s="74"/>
      <c r="E114" s="67">
        <v>16</v>
      </c>
      <c r="F114" s="68">
        <v>68</v>
      </c>
      <c r="G114" s="61">
        <f t="shared" si="6"/>
        <v>1088</v>
      </c>
      <c r="H114" s="73">
        <f t="shared" si="7"/>
        <v>16</v>
      </c>
      <c r="I114" s="70">
        <f t="shared" si="8"/>
        <v>1088</v>
      </c>
      <c r="J114" s="64"/>
    </row>
    <row r="115" spans="2:11" x14ac:dyDescent="0.25">
      <c r="B115" s="65"/>
      <c r="C115" s="66"/>
      <c r="D115" s="74"/>
      <c r="E115" s="67"/>
      <c r="F115" s="68"/>
      <c r="G115" s="61">
        <f t="shared" ref="G115:G116" si="9">SUM(E115*F115)</f>
        <v>0</v>
      </c>
      <c r="H115" s="73">
        <f t="shared" ref="H115:H116" si="10">E115</f>
        <v>0</v>
      </c>
      <c r="I115" s="70">
        <f t="shared" ref="I115:I116" si="11">SUM(H115*F115)</f>
        <v>0</v>
      </c>
      <c r="J115" s="64"/>
    </row>
    <row r="116" spans="2:11" x14ac:dyDescent="0.25">
      <c r="B116" s="65"/>
      <c r="C116" s="66"/>
      <c r="D116" s="74"/>
      <c r="E116" s="67"/>
      <c r="F116" s="68"/>
      <c r="G116" s="61">
        <f t="shared" si="9"/>
        <v>0</v>
      </c>
      <c r="H116" s="73">
        <f t="shared" si="10"/>
        <v>0</v>
      </c>
      <c r="I116" s="70">
        <f t="shared" si="11"/>
        <v>0</v>
      </c>
      <c r="J116" s="64"/>
    </row>
    <row r="117" spans="2:11" x14ac:dyDescent="0.25">
      <c r="B117" s="65"/>
      <c r="C117" s="66"/>
      <c r="D117" s="74"/>
      <c r="E117" s="67"/>
      <c r="F117" s="68"/>
      <c r="G117" s="61">
        <f t="shared" si="6"/>
        <v>0</v>
      </c>
      <c r="H117" s="73">
        <f t="shared" si="7"/>
        <v>0</v>
      </c>
      <c r="I117" s="70">
        <f t="shared" si="8"/>
        <v>0</v>
      </c>
      <c r="J117" s="64"/>
    </row>
    <row r="118" spans="2:11" ht="15.75" thickBot="1" x14ac:dyDescent="0.3">
      <c r="B118" s="69"/>
      <c r="C118" s="66"/>
      <c r="D118" s="74"/>
      <c r="E118" s="67"/>
      <c r="F118" s="68"/>
      <c r="G118" s="61">
        <f t="shared" si="6"/>
        <v>0</v>
      </c>
      <c r="H118" s="73">
        <f t="shared" si="7"/>
        <v>0</v>
      </c>
      <c r="I118" s="70">
        <f t="shared" si="8"/>
        <v>0</v>
      </c>
      <c r="J118" s="64"/>
    </row>
    <row r="119" spans="2:11" ht="15.75" thickBot="1" x14ac:dyDescent="0.3">
      <c r="B119" s="136"/>
      <c r="C119" s="141" t="s">
        <v>27</v>
      </c>
      <c r="D119" s="142"/>
      <c r="E119" s="139"/>
      <c r="F119" s="139"/>
      <c r="G119" s="140">
        <f>SUM(G112:G118)</f>
        <v>2988</v>
      </c>
      <c r="H119" s="243">
        <f>SUM(I112:I118)</f>
        <v>2988</v>
      </c>
      <c r="I119" s="244"/>
      <c r="J119" s="64"/>
    </row>
    <row r="120" spans="2:11" ht="15.75" thickBot="1" x14ac:dyDescent="0.3"/>
    <row r="121" spans="2:11" ht="21" x14ac:dyDescent="0.35">
      <c r="B121" s="279" t="s">
        <v>13</v>
      </c>
      <c r="C121" s="280"/>
      <c r="D121" s="280"/>
      <c r="E121" s="280"/>
      <c r="F121" s="280"/>
      <c r="G121" s="280"/>
      <c r="H121" s="241" t="s">
        <v>165</v>
      </c>
      <c r="I121" s="242"/>
      <c r="J121" s="117" t="s">
        <v>190</v>
      </c>
    </row>
    <row r="122" spans="2:11" ht="15.75" customHeight="1" x14ac:dyDescent="0.25">
      <c r="B122" s="118" t="s">
        <v>21</v>
      </c>
      <c r="C122" s="119"/>
      <c r="D122" s="119"/>
      <c r="E122" s="119"/>
      <c r="F122" s="119"/>
      <c r="G122" s="119"/>
      <c r="H122" s="252" t="s">
        <v>179</v>
      </c>
      <c r="I122" s="253"/>
      <c r="J122" s="235" t="s">
        <v>247</v>
      </c>
    </row>
    <row r="123" spans="2:11" ht="72" customHeight="1" thickBot="1" x14ac:dyDescent="0.3">
      <c r="B123" s="277" t="s">
        <v>35</v>
      </c>
      <c r="C123" s="278"/>
      <c r="D123" s="278"/>
      <c r="E123" s="278"/>
      <c r="F123" s="278"/>
      <c r="G123" s="278"/>
      <c r="H123" s="254"/>
      <c r="I123" s="255"/>
      <c r="J123" s="236"/>
    </row>
    <row r="124" spans="2:11" ht="15.75" x14ac:dyDescent="0.25">
      <c r="B124" s="120" t="s">
        <v>31</v>
      </c>
      <c r="C124" s="120" t="s">
        <v>23</v>
      </c>
      <c r="D124" s="135"/>
      <c r="E124" s="121" t="s">
        <v>32</v>
      </c>
      <c r="F124" s="121" t="s">
        <v>30</v>
      </c>
      <c r="G124" s="122" t="s">
        <v>257</v>
      </c>
      <c r="H124" s="134" t="s">
        <v>32</v>
      </c>
      <c r="I124" s="134" t="s">
        <v>26</v>
      </c>
      <c r="J124" s="237"/>
    </row>
    <row r="125" spans="2:11" x14ac:dyDescent="0.25">
      <c r="B125" s="58" t="s">
        <v>144</v>
      </c>
      <c r="C125" s="58" t="s">
        <v>6</v>
      </c>
      <c r="D125" s="75"/>
      <c r="E125" s="76">
        <v>4</v>
      </c>
      <c r="F125" s="60">
        <v>255000</v>
      </c>
      <c r="G125" s="61">
        <f>SUM(E125*F125)</f>
        <v>1020000</v>
      </c>
      <c r="H125" s="77">
        <v>4</v>
      </c>
      <c r="I125" s="70">
        <f>SUM(H125*F125)</f>
        <v>1020000</v>
      </c>
      <c r="J125" s="64"/>
    </row>
    <row r="126" spans="2:11" ht="30" x14ac:dyDescent="0.25">
      <c r="B126" s="57" t="s">
        <v>145</v>
      </c>
      <c r="C126" s="58" t="s">
        <v>6</v>
      </c>
      <c r="D126" s="75"/>
      <c r="E126" s="76">
        <v>2</v>
      </c>
      <c r="F126" s="60">
        <v>35000</v>
      </c>
      <c r="G126" s="61">
        <f t="shared" ref="G126:G134" si="12">SUM(E126*F126)</f>
        <v>70000</v>
      </c>
      <c r="H126" s="77">
        <f t="shared" ref="H126:H134" si="13">E126</f>
        <v>2</v>
      </c>
      <c r="I126" s="70">
        <f t="shared" ref="I126:I134" si="14">SUM(H126*F126)</f>
        <v>70000</v>
      </c>
      <c r="J126" s="64"/>
    </row>
    <row r="127" spans="2:11" ht="30" x14ac:dyDescent="0.25">
      <c r="B127" s="57" t="s">
        <v>153</v>
      </c>
      <c r="C127" s="58" t="s">
        <v>6</v>
      </c>
      <c r="D127" s="75"/>
      <c r="E127" s="76">
        <v>1</v>
      </c>
      <c r="F127" s="60">
        <v>4200000</v>
      </c>
      <c r="G127" s="61">
        <f t="shared" si="12"/>
        <v>4200000</v>
      </c>
      <c r="H127" s="77">
        <f t="shared" si="13"/>
        <v>1</v>
      </c>
      <c r="I127" s="70">
        <f t="shared" si="14"/>
        <v>4200000</v>
      </c>
      <c r="J127" s="64"/>
    </row>
    <row r="128" spans="2:11" ht="60" x14ac:dyDescent="0.25">
      <c r="B128" s="57" t="s">
        <v>196</v>
      </c>
      <c r="C128" s="58" t="s">
        <v>6</v>
      </c>
      <c r="D128" s="75"/>
      <c r="E128" s="76">
        <v>20</v>
      </c>
      <c r="F128" s="60">
        <v>65000</v>
      </c>
      <c r="G128" s="61">
        <f t="shared" si="12"/>
        <v>1300000</v>
      </c>
      <c r="H128" s="77">
        <v>2</v>
      </c>
      <c r="I128" s="70">
        <f t="shared" si="14"/>
        <v>130000</v>
      </c>
      <c r="J128" s="78" t="s">
        <v>255</v>
      </c>
      <c r="K128" s="40"/>
    </row>
    <row r="129" spans="2:10" x14ac:dyDescent="0.25">
      <c r="B129" s="57"/>
      <c r="C129" s="58"/>
      <c r="D129" s="72"/>
      <c r="E129" s="76"/>
      <c r="F129" s="60"/>
      <c r="G129" s="61">
        <f t="shared" ref="G129:G130" si="15">SUM(E129*F129)</f>
        <v>0</v>
      </c>
      <c r="H129" s="77">
        <f t="shared" ref="H129:H130" si="16">E129</f>
        <v>0</v>
      </c>
      <c r="I129" s="70">
        <f t="shared" ref="I129:I130" si="17">SUM(H129*F129)</f>
        <v>0</v>
      </c>
      <c r="J129" s="64"/>
    </row>
    <row r="130" spans="2:10" x14ac:dyDescent="0.25">
      <c r="B130" s="57"/>
      <c r="C130" s="58"/>
      <c r="D130" s="72"/>
      <c r="E130" s="76"/>
      <c r="F130" s="60"/>
      <c r="G130" s="61">
        <f t="shared" si="15"/>
        <v>0</v>
      </c>
      <c r="H130" s="77">
        <f t="shared" si="16"/>
        <v>0</v>
      </c>
      <c r="I130" s="70">
        <f t="shared" si="17"/>
        <v>0</v>
      </c>
      <c r="J130" s="64"/>
    </row>
    <row r="131" spans="2:10" x14ac:dyDescent="0.25">
      <c r="B131" s="57"/>
      <c r="C131" s="58"/>
      <c r="D131" s="72"/>
      <c r="E131" s="76"/>
      <c r="F131" s="60"/>
      <c r="G131" s="61">
        <f t="shared" ref="G131:G132" si="18">SUM(E131*F131)</f>
        <v>0</v>
      </c>
      <c r="H131" s="77">
        <f t="shared" ref="H131:H132" si="19">E131</f>
        <v>0</v>
      </c>
      <c r="I131" s="70">
        <f t="shared" ref="I131:I132" si="20">SUM(H131*F131)</f>
        <v>0</v>
      </c>
      <c r="J131" s="64"/>
    </row>
    <row r="132" spans="2:10" x14ac:dyDescent="0.25">
      <c r="B132" s="57"/>
      <c r="C132" s="58"/>
      <c r="D132" s="72"/>
      <c r="E132" s="76"/>
      <c r="F132" s="60"/>
      <c r="G132" s="61">
        <f t="shared" si="18"/>
        <v>0</v>
      </c>
      <c r="H132" s="77">
        <f t="shared" si="19"/>
        <v>0</v>
      </c>
      <c r="I132" s="70">
        <f t="shared" si="20"/>
        <v>0</v>
      </c>
      <c r="J132" s="64"/>
    </row>
    <row r="133" spans="2:10" x14ac:dyDescent="0.25">
      <c r="B133" s="57"/>
      <c r="C133" s="58"/>
      <c r="D133" s="72"/>
      <c r="E133" s="76"/>
      <c r="F133" s="60"/>
      <c r="G133" s="61">
        <f t="shared" ref="G133" si="21">SUM(E133*F133)</f>
        <v>0</v>
      </c>
      <c r="H133" s="77">
        <f t="shared" ref="H133" si="22">E133</f>
        <v>0</v>
      </c>
      <c r="I133" s="70">
        <f t="shared" ref="I133" si="23">SUM(H133*F133)</f>
        <v>0</v>
      </c>
      <c r="J133" s="64"/>
    </row>
    <row r="134" spans="2:10" x14ac:dyDescent="0.25">
      <c r="B134" s="57"/>
      <c r="C134" s="58"/>
      <c r="D134" s="72"/>
      <c r="E134" s="76"/>
      <c r="F134" s="60"/>
      <c r="G134" s="61">
        <f t="shared" si="12"/>
        <v>0</v>
      </c>
      <c r="H134" s="77">
        <f t="shared" si="13"/>
        <v>0</v>
      </c>
      <c r="I134" s="70">
        <f t="shared" si="14"/>
        <v>0</v>
      </c>
      <c r="J134" s="64"/>
    </row>
    <row r="135" spans="2:10" ht="15.75" thickBot="1" x14ac:dyDescent="0.3">
      <c r="B135" s="136"/>
      <c r="C135" s="143" t="s">
        <v>27</v>
      </c>
      <c r="D135" s="144"/>
      <c r="E135" s="145"/>
      <c r="F135" s="146"/>
      <c r="G135" s="147">
        <f>SUM(G125:G134)</f>
        <v>6590000</v>
      </c>
      <c r="H135" s="243">
        <f>SUM(I125:I134)</f>
        <v>5420000</v>
      </c>
      <c r="I135" s="244"/>
      <c r="J135" s="148"/>
    </row>
    <row r="136" spans="2:10" ht="15.75" thickBot="1" x14ac:dyDescent="0.3">
      <c r="B136"/>
      <c r="C136"/>
      <c r="D136"/>
      <c r="E136"/>
      <c r="F136"/>
      <c r="G136"/>
      <c r="H136"/>
      <c r="I136"/>
      <c r="J136" s="116"/>
    </row>
    <row r="137" spans="2:10" ht="21.75" thickBot="1" x14ac:dyDescent="0.4">
      <c r="B137" s="287" t="s">
        <v>14</v>
      </c>
      <c r="C137" s="240"/>
      <c r="D137" s="240"/>
      <c r="E137" s="240"/>
      <c r="F137" s="240"/>
      <c r="G137" s="240"/>
      <c r="H137" s="241" t="s">
        <v>165</v>
      </c>
      <c r="I137" s="242"/>
      <c r="J137" s="117" t="s">
        <v>190</v>
      </c>
    </row>
    <row r="138" spans="2:10" ht="15.75" customHeight="1" x14ac:dyDescent="0.25">
      <c r="B138" s="118" t="s">
        <v>21</v>
      </c>
      <c r="C138" s="119"/>
      <c r="D138" s="119"/>
      <c r="E138" s="119"/>
      <c r="F138" s="119"/>
      <c r="G138" s="119"/>
      <c r="H138" s="252" t="s">
        <v>179</v>
      </c>
      <c r="I138" s="253"/>
      <c r="J138" s="235" t="s">
        <v>247</v>
      </c>
    </row>
    <row r="139" spans="2:10" ht="44.25" customHeight="1" thickBot="1" x14ac:dyDescent="0.3">
      <c r="B139" s="277" t="s">
        <v>37</v>
      </c>
      <c r="C139" s="278"/>
      <c r="D139" s="278"/>
      <c r="E139" s="278"/>
      <c r="F139" s="278"/>
      <c r="G139" s="278"/>
      <c r="H139" s="254"/>
      <c r="I139" s="255"/>
      <c r="J139" s="236"/>
    </row>
    <row r="140" spans="2:10" ht="15.75" x14ac:dyDescent="0.25">
      <c r="B140" s="120" t="s">
        <v>31</v>
      </c>
      <c r="C140" s="120" t="s">
        <v>23</v>
      </c>
      <c r="D140" s="135"/>
      <c r="E140" s="121" t="s">
        <v>32</v>
      </c>
      <c r="F140" s="121" t="s">
        <v>30</v>
      </c>
      <c r="G140" s="122" t="s">
        <v>257</v>
      </c>
      <c r="H140" s="134" t="s">
        <v>32</v>
      </c>
      <c r="I140" s="134" t="s">
        <v>26</v>
      </c>
      <c r="J140" s="237"/>
    </row>
    <row r="141" spans="2:10" ht="30" x14ac:dyDescent="0.25">
      <c r="B141" s="65" t="s">
        <v>154</v>
      </c>
      <c r="C141" s="58" t="s">
        <v>6</v>
      </c>
      <c r="D141" s="72"/>
      <c r="E141" s="59">
        <v>5</v>
      </c>
      <c r="F141" s="60">
        <v>25</v>
      </c>
      <c r="G141" s="61">
        <f>SUM(E141*F141)</f>
        <v>125</v>
      </c>
      <c r="H141" s="77">
        <f>E141</f>
        <v>5</v>
      </c>
      <c r="I141" s="70">
        <f>SUM(H141*F141)</f>
        <v>125</v>
      </c>
      <c r="J141" s="64"/>
    </row>
    <row r="142" spans="2:10" ht="30" x14ac:dyDescent="0.25">
      <c r="B142" s="65" t="s">
        <v>155</v>
      </c>
      <c r="C142" s="58" t="s">
        <v>6</v>
      </c>
      <c r="D142" s="72"/>
      <c r="E142" s="59">
        <v>1</v>
      </c>
      <c r="F142" s="60">
        <v>300</v>
      </c>
      <c r="G142" s="61">
        <f t="shared" ref="G142:G147" si="24">SUM(E142*F142)</f>
        <v>300</v>
      </c>
      <c r="H142" s="77">
        <f t="shared" ref="H142:H147" si="25">E142</f>
        <v>1</v>
      </c>
      <c r="I142" s="70">
        <f t="shared" ref="I142:I147" si="26">SUM(H142*F142)</f>
        <v>300</v>
      </c>
      <c r="J142" s="64"/>
    </row>
    <row r="143" spans="2:10" x14ac:dyDescent="0.25">
      <c r="B143" s="65" t="s">
        <v>156</v>
      </c>
      <c r="C143" s="58" t="s">
        <v>6</v>
      </c>
      <c r="D143" s="74"/>
      <c r="E143" s="67">
        <v>15</v>
      </c>
      <c r="F143" s="68">
        <v>150</v>
      </c>
      <c r="G143" s="61">
        <f t="shared" si="24"/>
        <v>2250</v>
      </c>
      <c r="H143" s="77">
        <f t="shared" si="25"/>
        <v>15</v>
      </c>
      <c r="I143" s="70">
        <f t="shared" si="26"/>
        <v>2250</v>
      </c>
      <c r="J143" s="64"/>
    </row>
    <row r="144" spans="2:10" x14ac:dyDescent="0.25">
      <c r="B144" s="65" t="s">
        <v>157</v>
      </c>
      <c r="C144" s="58" t="s">
        <v>6</v>
      </c>
      <c r="D144" s="74"/>
      <c r="E144" s="67">
        <v>15</v>
      </c>
      <c r="F144" s="68">
        <v>8</v>
      </c>
      <c r="G144" s="61">
        <f t="shared" si="24"/>
        <v>120</v>
      </c>
      <c r="H144" s="77">
        <f t="shared" si="25"/>
        <v>15</v>
      </c>
      <c r="I144" s="70">
        <f t="shared" si="26"/>
        <v>120</v>
      </c>
      <c r="J144" s="64"/>
    </row>
    <row r="145" spans="2:10" x14ac:dyDescent="0.25">
      <c r="B145" s="69"/>
      <c r="C145" s="58"/>
      <c r="D145" s="74"/>
      <c r="E145" s="68"/>
      <c r="F145" s="68"/>
      <c r="G145" s="61">
        <f t="shared" ref="G145" si="27">SUM(E145*F145)</f>
        <v>0</v>
      </c>
      <c r="H145" s="77">
        <f t="shared" ref="H145" si="28">E145</f>
        <v>0</v>
      </c>
      <c r="I145" s="70">
        <f t="shared" ref="I145" si="29">SUM(H145*F145)</f>
        <v>0</v>
      </c>
      <c r="J145" s="64"/>
    </row>
    <row r="146" spans="2:10" x14ac:dyDescent="0.25">
      <c r="B146" s="69"/>
      <c r="C146" s="58"/>
      <c r="D146" s="74"/>
      <c r="E146" s="68"/>
      <c r="F146" s="68"/>
      <c r="G146" s="61">
        <f t="shared" ref="G146" si="30">SUM(E146*F146)</f>
        <v>0</v>
      </c>
      <c r="H146" s="77">
        <f t="shared" ref="H146" si="31">E146</f>
        <v>0</v>
      </c>
      <c r="I146" s="70">
        <f t="shared" ref="I146" si="32">SUM(H146*F146)</f>
        <v>0</v>
      </c>
      <c r="J146" s="64"/>
    </row>
    <row r="147" spans="2:10" ht="15.75" thickBot="1" x14ac:dyDescent="0.3">
      <c r="B147" s="69"/>
      <c r="C147" s="58"/>
      <c r="D147" s="74"/>
      <c r="E147" s="68"/>
      <c r="F147" s="68"/>
      <c r="G147" s="61">
        <f t="shared" si="24"/>
        <v>0</v>
      </c>
      <c r="H147" s="77">
        <f t="shared" si="25"/>
        <v>0</v>
      </c>
      <c r="I147" s="70">
        <f t="shared" si="26"/>
        <v>0</v>
      </c>
      <c r="J147" s="64"/>
    </row>
    <row r="148" spans="2:10" ht="15.75" thickBot="1" x14ac:dyDescent="0.3">
      <c r="B148" s="136"/>
      <c r="C148" s="141" t="s">
        <v>27</v>
      </c>
      <c r="D148" s="142"/>
      <c r="E148" s="139"/>
      <c r="F148" s="139"/>
      <c r="G148" s="140">
        <f>SUM(G141:G147)</f>
        <v>2795</v>
      </c>
      <c r="H148" s="309">
        <f>SUM(I141:I147)</f>
        <v>2795</v>
      </c>
      <c r="I148" s="310"/>
      <c r="J148" s="148"/>
    </row>
    <row r="149" spans="2:10" ht="15.75" thickBot="1" x14ac:dyDescent="0.3">
      <c r="B149"/>
      <c r="C149"/>
      <c r="D149"/>
      <c r="E149"/>
      <c r="F149"/>
      <c r="G149"/>
      <c r="H149"/>
      <c r="I149"/>
      <c r="J149" s="116"/>
    </row>
    <row r="150" spans="2:10" ht="21" x14ac:dyDescent="0.35">
      <c r="B150" s="279" t="s">
        <v>15</v>
      </c>
      <c r="C150" s="280"/>
      <c r="D150" s="280"/>
      <c r="E150" s="280"/>
      <c r="F150" s="280"/>
      <c r="G150" s="280"/>
      <c r="H150" s="241" t="s">
        <v>165</v>
      </c>
      <c r="I150" s="242"/>
      <c r="J150" s="117" t="s">
        <v>190</v>
      </c>
    </row>
    <row r="151" spans="2:10" ht="15.75" customHeight="1" x14ac:dyDescent="0.25">
      <c r="B151" s="118" t="s">
        <v>21</v>
      </c>
      <c r="C151" s="119"/>
      <c r="D151" s="119"/>
      <c r="E151" s="119"/>
      <c r="F151" s="119"/>
      <c r="G151" s="119"/>
      <c r="H151" s="252" t="s">
        <v>179</v>
      </c>
      <c r="I151" s="253"/>
      <c r="J151" s="235" t="s">
        <v>247</v>
      </c>
    </row>
    <row r="152" spans="2:10" ht="39.75" customHeight="1" thickBot="1" x14ac:dyDescent="0.3">
      <c r="B152" s="277" t="s">
        <v>36</v>
      </c>
      <c r="C152" s="278"/>
      <c r="D152" s="278"/>
      <c r="E152" s="278"/>
      <c r="F152" s="278"/>
      <c r="G152" s="278"/>
      <c r="H152" s="254"/>
      <c r="I152" s="255"/>
      <c r="J152" s="236"/>
    </row>
    <row r="153" spans="2:10" ht="15.75" x14ac:dyDescent="0.25">
      <c r="B153" s="120" t="s">
        <v>28</v>
      </c>
      <c r="C153" s="120" t="s">
        <v>23</v>
      </c>
      <c r="D153" s="135"/>
      <c r="E153" s="135"/>
      <c r="F153" s="135"/>
      <c r="G153" s="122" t="s">
        <v>257</v>
      </c>
      <c r="H153" s="244" t="s">
        <v>26</v>
      </c>
      <c r="I153" s="244"/>
      <c r="J153" s="237"/>
    </row>
    <row r="154" spans="2:10" ht="30" x14ac:dyDescent="0.25">
      <c r="B154" s="57" t="s">
        <v>147</v>
      </c>
      <c r="C154" s="79" t="s">
        <v>5</v>
      </c>
      <c r="D154" s="75"/>
      <c r="E154" s="75"/>
      <c r="F154" s="75"/>
      <c r="G154" s="61">
        <v>12000</v>
      </c>
      <c r="H154" s="229">
        <f>G154</f>
        <v>12000</v>
      </c>
      <c r="I154" s="230"/>
      <c r="J154" s="64"/>
    </row>
    <row r="155" spans="2:10" x14ac:dyDescent="0.25">
      <c r="B155" s="57" t="s">
        <v>146</v>
      </c>
      <c r="C155" s="79" t="s">
        <v>6</v>
      </c>
      <c r="D155" s="75"/>
      <c r="E155" s="75"/>
      <c r="F155" s="75"/>
      <c r="G155" s="61">
        <v>5000</v>
      </c>
      <c r="H155" s="229">
        <f t="shared" ref="H155:H159" si="33">G155</f>
        <v>5000</v>
      </c>
      <c r="I155" s="230"/>
      <c r="J155" s="64"/>
    </row>
    <row r="156" spans="2:10" x14ac:dyDescent="0.25">
      <c r="B156" s="57"/>
      <c r="C156" s="79"/>
      <c r="D156" s="75"/>
      <c r="E156" s="75"/>
      <c r="F156" s="75"/>
      <c r="G156" s="61"/>
      <c r="H156" s="229">
        <f t="shared" ref="H156" si="34">G156</f>
        <v>0</v>
      </c>
      <c r="I156" s="230"/>
      <c r="J156" s="64"/>
    </row>
    <row r="157" spans="2:10" x14ac:dyDescent="0.25">
      <c r="B157" s="69"/>
      <c r="C157" s="66"/>
      <c r="D157" s="74"/>
      <c r="E157" s="74"/>
      <c r="F157" s="74"/>
      <c r="G157" s="80"/>
      <c r="H157" s="229">
        <f t="shared" ref="H157" si="35">G157</f>
        <v>0</v>
      </c>
      <c r="I157" s="230"/>
      <c r="J157" s="64"/>
    </row>
    <row r="158" spans="2:10" x14ac:dyDescent="0.25">
      <c r="B158" s="69"/>
      <c r="C158" s="66"/>
      <c r="D158" s="74"/>
      <c r="E158" s="74"/>
      <c r="F158" s="74"/>
      <c r="G158" s="80"/>
      <c r="H158" s="229">
        <f t="shared" si="33"/>
        <v>0</v>
      </c>
      <c r="I158" s="230"/>
      <c r="J158" s="64"/>
    </row>
    <row r="159" spans="2:10" ht="15.75" thickBot="1" x14ac:dyDescent="0.3">
      <c r="B159" s="69"/>
      <c r="C159" s="66"/>
      <c r="D159" s="74"/>
      <c r="E159" s="74"/>
      <c r="F159" s="74"/>
      <c r="G159" s="80"/>
      <c r="H159" s="229">
        <f t="shared" si="33"/>
        <v>0</v>
      </c>
      <c r="I159" s="230"/>
      <c r="J159" s="64"/>
    </row>
    <row r="160" spans="2:10" ht="15.75" thickBot="1" x14ac:dyDescent="0.3">
      <c r="B160" s="136"/>
      <c r="C160" s="141" t="s">
        <v>27</v>
      </c>
      <c r="D160" s="142"/>
      <c r="E160" s="149"/>
      <c r="F160" s="149"/>
      <c r="G160" s="140">
        <f>SUM(G154:G159)</f>
        <v>17000</v>
      </c>
      <c r="H160" s="243">
        <f>SUM(H154:H159)</f>
        <v>17000</v>
      </c>
      <c r="I160" s="244"/>
      <c r="J160" s="148"/>
    </row>
    <row r="161" spans="2:10" ht="15.75" thickBot="1" x14ac:dyDescent="0.3">
      <c r="B161"/>
      <c r="C161"/>
      <c r="D161"/>
      <c r="E161"/>
      <c r="F161"/>
      <c r="G161"/>
      <c r="H161"/>
      <c r="I161"/>
      <c r="J161" s="116"/>
    </row>
    <row r="162" spans="2:10" ht="21" x14ac:dyDescent="0.35">
      <c r="B162" s="238" t="s">
        <v>16</v>
      </c>
      <c r="C162" s="239"/>
      <c r="D162" s="239"/>
      <c r="E162" s="239"/>
      <c r="F162" s="239"/>
      <c r="G162" s="239"/>
      <c r="H162" s="241" t="s">
        <v>165</v>
      </c>
      <c r="I162" s="242"/>
      <c r="J162" s="117" t="s">
        <v>190</v>
      </c>
    </row>
    <row r="163" spans="2:10" ht="15.75" customHeight="1" x14ac:dyDescent="0.25">
      <c r="B163" s="118" t="s">
        <v>21</v>
      </c>
      <c r="C163" s="119"/>
      <c r="D163" s="119"/>
      <c r="E163" s="119"/>
      <c r="F163" s="119"/>
      <c r="G163" s="119"/>
      <c r="H163" s="252" t="s">
        <v>179</v>
      </c>
      <c r="I163" s="253"/>
      <c r="J163" s="235" t="s">
        <v>247</v>
      </c>
    </row>
    <row r="164" spans="2:10" ht="48.75" customHeight="1" thickBot="1" x14ac:dyDescent="0.3">
      <c r="B164" s="247" t="s">
        <v>37</v>
      </c>
      <c r="C164" s="248"/>
      <c r="D164" s="248"/>
      <c r="E164" s="248"/>
      <c r="F164" s="248"/>
      <c r="G164" s="248"/>
      <c r="H164" s="254"/>
      <c r="I164" s="255"/>
      <c r="J164" s="236"/>
    </row>
    <row r="165" spans="2:10" ht="15.75" x14ac:dyDescent="0.25">
      <c r="B165" s="120" t="s">
        <v>31</v>
      </c>
      <c r="C165" s="120" t="s">
        <v>23</v>
      </c>
      <c r="D165" s="135"/>
      <c r="E165" s="121" t="s">
        <v>32</v>
      </c>
      <c r="F165" s="121" t="s">
        <v>30</v>
      </c>
      <c r="G165" s="122" t="s">
        <v>257</v>
      </c>
      <c r="H165" s="134" t="s">
        <v>32</v>
      </c>
      <c r="I165" s="134" t="s">
        <v>26</v>
      </c>
      <c r="J165" s="237"/>
    </row>
    <row r="166" spans="2:10" x14ac:dyDescent="0.25">
      <c r="B166" s="65"/>
      <c r="C166" s="58"/>
      <c r="D166" s="72"/>
      <c r="E166" s="59"/>
      <c r="F166" s="60"/>
      <c r="G166" s="80">
        <f>SUM(E166*F166)</f>
        <v>0</v>
      </c>
      <c r="H166" s="77">
        <f>E166</f>
        <v>0</v>
      </c>
      <c r="I166" s="70">
        <f>SUM(H166*F166)</f>
        <v>0</v>
      </c>
      <c r="J166" s="64"/>
    </row>
    <row r="167" spans="2:10" x14ac:dyDescent="0.25">
      <c r="B167" s="65"/>
      <c r="C167" s="66"/>
      <c r="D167" s="74"/>
      <c r="E167" s="67"/>
      <c r="F167" s="68"/>
      <c r="G167" s="80">
        <f>SUM(E167*F167)</f>
        <v>0</v>
      </c>
      <c r="H167" s="77">
        <f t="shared" ref="H167:H172" si="36">E167</f>
        <v>0</v>
      </c>
      <c r="I167" s="70">
        <f t="shared" ref="I167:I172" si="37">SUM(H167*F167)</f>
        <v>0</v>
      </c>
      <c r="J167" s="64"/>
    </row>
    <row r="168" spans="2:10" x14ac:dyDescent="0.25">
      <c r="B168" s="65"/>
      <c r="C168" s="66"/>
      <c r="D168" s="74"/>
      <c r="E168" s="67"/>
      <c r="F168" s="68"/>
      <c r="G168" s="80">
        <f t="shared" ref="G168:G172" si="38">SUM(E168*F168)</f>
        <v>0</v>
      </c>
      <c r="H168" s="77">
        <f t="shared" si="36"/>
        <v>0</v>
      </c>
      <c r="I168" s="70">
        <f t="shared" si="37"/>
        <v>0</v>
      </c>
      <c r="J168" s="64"/>
    </row>
    <row r="169" spans="2:10" x14ac:dyDescent="0.25">
      <c r="B169" s="65"/>
      <c r="C169" s="66"/>
      <c r="D169" s="74"/>
      <c r="E169" s="67"/>
      <c r="F169" s="68"/>
      <c r="G169" s="80">
        <f t="shared" ref="G169:G170" si="39">SUM(E169*F169)</f>
        <v>0</v>
      </c>
      <c r="H169" s="77">
        <f t="shared" ref="H169:H170" si="40">E169</f>
        <v>0</v>
      </c>
      <c r="I169" s="70">
        <f t="shared" ref="I169:I170" si="41">SUM(H169*F169)</f>
        <v>0</v>
      </c>
      <c r="J169" s="64"/>
    </row>
    <row r="170" spans="2:10" x14ac:dyDescent="0.25">
      <c r="B170" s="65"/>
      <c r="C170" s="66"/>
      <c r="D170" s="74"/>
      <c r="E170" s="67"/>
      <c r="F170" s="68"/>
      <c r="G170" s="80">
        <f t="shared" si="39"/>
        <v>0</v>
      </c>
      <c r="H170" s="77">
        <f t="shared" si="40"/>
        <v>0</v>
      </c>
      <c r="I170" s="70">
        <f t="shared" si="41"/>
        <v>0</v>
      </c>
      <c r="J170" s="64"/>
    </row>
    <row r="171" spans="2:10" x14ac:dyDescent="0.25">
      <c r="B171" s="65"/>
      <c r="C171" s="66"/>
      <c r="D171" s="74"/>
      <c r="E171" s="67"/>
      <c r="F171" s="68"/>
      <c r="G171" s="80">
        <f t="shared" si="38"/>
        <v>0</v>
      </c>
      <c r="H171" s="77">
        <f t="shared" si="36"/>
        <v>0</v>
      </c>
      <c r="I171" s="70">
        <f t="shared" si="37"/>
        <v>0</v>
      </c>
      <c r="J171" s="64"/>
    </row>
    <row r="172" spans="2:10" ht="15.75" thickBot="1" x14ac:dyDescent="0.3">
      <c r="B172" s="69"/>
      <c r="C172" s="66"/>
      <c r="D172" s="74"/>
      <c r="E172" s="67"/>
      <c r="F172" s="68"/>
      <c r="G172" s="80">
        <f t="shared" si="38"/>
        <v>0</v>
      </c>
      <c r="H172" s="77">
        <f t="shared" si="36"/>
        <v>0</v>
      </c>
      <c r="I172" s="70">
        <f t="shared" si="37"/>
        <v>0</v>
      </c>
      <c r="J172" s="64"/>
    </row>
    <row r="173" spans="2:10" ht="15.75" thickBot="1" x14ac:dyDescent="0.3">
      <c r="B173" s="136"/>
      <c r="C173" s="141" t="s">
        <v>27</v>
      </c>
      <c r="D173" s="150"/>
      <c r="E173" s="151"/>
      <c r="F173" s="151"/>
      <c r="G173" s="152">
        <f>SUM(G166:G172)</f>
        <v>0</v>
      </c>
      <c r="H173" s="243">
        <f>SUM(I166:I172)</f>
        <v>0</v>
      </c>
      <c r="I173" s="244"/>
      <c r="J173" s="148"/>
    </row>
    <row r="174" spans="2:10" ht="15.75" thickBot="1" x14ac:dyDescent="0.3">
      <c r="B174"/>
      <c r="C174"/>
      <c r="D174"/>
      <c r="E174"/>
      <c r="F174"/>
      <c r="G174"/>
      <c r="H174"/>
      <c r="I174"/>
      <c r="J174" s="116"/>
    </row>
    <row r="175" spans="2:10" ht="21.75" thickBot="1" x14ac:dyDescent="0.4">
      <c r="B175" s="238" t="s">
        <v>134</v>
      </c>
      <c r="C175" s="239"/>
      <c r="D175" s="239"/>
      <c r="E175" s="240"/>
      <c r="F175" s="240"/>
      <c r="G175" s="240"/>
      <c r="H175" s="241" t="s">
        <v>165</v>
      </c>
      <c r="I175" s="242"/>
      <c r="J175" s="117" t="s">
        <v>190</v>
      </c>
    </row>
    <row r="176" spans="2:10" ht="45" x14ac:dyDescent="0.25">
      <c r="B176" s="153" t="s">
        <v>21</v>
      </c>
      <c r="C176" s="154" t="s">
        <v>23</v>
      </c>
      <c r="D176" s="155" t="s">
        <v>138</v>
      </c>
      <c r="E176" s="156" t="s">
        <v>140</v>
      </c>
      <c r="F176" s="157" t="s">
        <v>139</v>
      </c>
      <c r="G176" s="158" t="s">
        <v>141</v>
      </c>
      <c r="H176" s="249" t="s">
        <v>179</v>
      </c>
      <c r="I176" s="249"/>
      <c r="J176" s="159" t="s">
        <v>247</v>
      </c>
    </row>
    <row r="177" spans="1:10" x14ac:dyDescent="0.25">
      <c r="B177" s="57" t="s">
        <v>135</v>
      </c>
      <c r="C177" s="58" t="s">
        <v>9</v>
      </c>
      <c r="D177" s="81">
        <v>1</v>
      </c>
      <c r="E177" s="82">
        <v>150</v>
      </c>
      <c r="F177" s="81">
        <v>140</v>
      </c>
      <c r="G177" s="61">
        <f t="shared" ref="G177:G183" si="42">ROUND(D177*E177*F177,)</f>
        <v>21000</v>
      </c>
      <c r="H177" s="229">
        <f>G177</f>
        <v>21000</v>
      </c>
      <c r="I177" s="230"/>
      <c r="J177" s="114"/>
    </row>
    <row r="178" spans="1:10" x14ac:dyDescent="0.25">
      <c r="B178" s="57" t="s">
        <v>136</v>
      </c>
      <c r="C178" s="58" t="s">
        <v>9</v>
      </c>
      <c r="D178" s="81">
        <v>1</v>
      </c>
      <c r="E178" s="82">
        <v>50</v>
      </c>
      <c r="F178" s="81">
        <v>140</v>
      </c>
      <c r="G178" s="61">
        <f t="shared" si="42"/>
        <v>7000</v>
      </c>
      <c r="H178" s="229">
        <f t="shared" ref="H178:H183" si="43">G178</f>
        <v>7000</v>
      </c>
      <c r="I178" s="230"/>
      <c r="J178" s="114"/>
    </row>
    <row r="179" spans="1:10" ht="30" x14ac:dyDescent="0.25">
      <c r="B179" s="57" t="s">
        <v>137</v>
      </c>
      <c r="C179" s="58" t="s">
        <v>9</v>
      </c>
      <c r="D179" s="81">
        <v>1</v>
      </c>
      <c r="E179" s="82">
        <v>1200</v>
      </c>
      <c r="F179" s="81">
        <v>1</v>
      </c>
      <c r="G179" s="61">
        <f t="shared" si="42"/>
        <v>1200</v>
      </c>
      <c r="H179" s="229">
        <f t="shared" si="43"/>
        <v>1200</v>
      </c>
      <c r="I179" s="230"/>
      <c r="J179" s="64"/>
    </row>
    <row r="180" spans="1:10" x14ac:dyDescent="0.25">
      <c r="B180" s="57"/>
      <c r="C180" s="58"/>
      <c r="D180" s="81"/>
      <c r="E180" s="82"/>
      <c r="F180" s="81"/>
      <c r="G180" s="61">
        <f t="shared" ref="G180" si="44">ROUND(D180*E180*F180,)</f>
        <v>0</v>
      </c>
      <c r="H180" s="229">
        <f t="shared" ref="H180" si="45">G180</f>
        <v>0</v>
      </c>
      <c r="I180" s="230"/>
      <c r="J180" s="64"/>
    </row>
    <row r="181" spans="1:10" x14ac:dyDescent="0.25">
      <c r="B181" s="57"/>
      <c r="C181" s="58"/>
      <c r="D181" s="81"/>
      <c r="E181" s="82"/>
      <c r="F181" s="81"/>
      <c r="G181" s="61">
        <f t="shared" ref="G181" si="46">ROUND(D181*E181*F181,)</f>
        <v>0</v>
      </c>
      <c r="H181" s="229">
        <f t="shared" ref="H181" si="47">G181</f>
        <v>0</v>
      </c>
      <c r="I181" s="230"/>
      <c r="J181" s="64"/>
    </row>
    <row r="182" spans="1:10" x14ac:dyDescent="0.25">
      <c r="B182" s="57"/>
      <c r="C182" s="58"/>
      <c r="D182" s="81"/>
      <c r="E182" s="82"/>
      <c r="F182" s="81"/>
      <c r="G182" s="61">
        <f t="shared" ref="G182" si="48">ROUND(D182*E182*F182,)</f>
        <v>0</v>
      </c>
      <c r="H182" s="229">
        <f t="shared" ref="H182" si="49">G182</f>
        <v>0</v>
      </c>
      <c r="I182" s="230"/>
      <c r="J182" s="64"/>
    </row>
    <row r="183" spans="1:10" x14ac:dyDescent="0.25">
      <c r="B183" s="57"/>
      <c r="C183" s="58"/>
      <c r="D183" s="81"/>
      <c r="E183" s="82"/>
      <c r="F183" s="81"/>
      <c r="G183" s="61">
        <f t="shared" si="42"/>
        <v>0</v>
      </c>
      <c r="H183" s="229">
        <f t="shared" si="43"/>
        <v>0</v>
      </c>
      <c r="I183" s="230"/>
      <c r="J183" s="64"/>
    </row>
    <row r="184" spans="1:10" ht="15.75" thickBot="1" x14ac:dyDescent="0.3">
      <c r="A184"/>
      <c r="B184" s="160"/>
      <c r="C184" s="143" t="s">
        <v>27</v>
      </c>
      <c r="D184" s="136"/>
      <c r="E184" s="136"/>
      <c r="F184" s="161"/>
      <c r="G184" s="147">
        <f>SUM(G177:G183)</f>
        <v>29200</v>
      </c>
      <c r="H184" s="243">
        <f>SUM(H177:H183)</f>
        <v>29200</v>
      </c>
      <c r="I184" s="244"/>
      <c r="J184" s="148"/>
    </row>
    <row r="185" spans="1:10" ht="45.75" customHeight="1" x14ac:dyDescent="0.25">
      <c r="A185" s="226" t="s">
        <v>248</v>
      </c>
      <c r="B185" s="227"/>
      <c r="C185" s="227"/>
      <c r="D185" s="227"/>
      <c r="E185" s="227"/>
      <c r="F185" s="227"/>
      <c r="G185" s="227"/>
      <c r="H185" s="227"/>
      <c r="I185" s="227"/>
      <c r="J185" s="227"/>
    </row>
    <row r="187" spans="1:10" ht="23.25" x14ac:dyDescent="0.25">
      <c r="B187" s="300" t="s">
        <v>129</v>
      </c>
      <c r="C187" s="300"/>
      <c r="D187" s="300"/>
      <c r="E187" s="301"/>
      <c r="F187" s="301"/>
      <c r="G187" s="301"/>
      <c r="H187" s="301"/>
      <c r="I187" s="302"/>
    </row>
    <row r="188" spans="1:10" ht="135" customHeight="1" x14ac:dyDescent="0.25">
      <c r="B188" s="303" t="s">
        <v>187</v>
      </c>
      <c r="C188" s="303"/>
      <c r="D188" s="303"/>
      <c r="E188" s="304"/>
      <c r="F188" s="304"/>
      <c r="G188" s="304"/>
      <c r="H188" s="304"/>
      <c r="I188" s="305"/>
    </row>
    <row r="189" spans="1:10" s="40" customFormat="1" ht="15.75" x14ac:dyDescent="0.25">
      <c r="B189" s="162" t="s">
        <v>126</v>
      </c>
      <c r="C189" s="306" t="s">
        <v>127</v>
      </c>
      <c r="D189" s="307"/>
      <c r="E189" s="307"/>
      <c r="F189" s="307"/>
      <c r="G189" s="307"/>
      <c r="H189" s="306" t="s">
        <v>92</v>
      </c>
      <c r="I189" s="307"/>
    </row>
    <row r="190" spans="1:10" s="40" customFormat="1" ht="32.25" customHeight="1" x14ac:dyDescent="0.25">
      <c r="B190" s="163">
        <v>1</v>
      </c>
      <c r="C190" s="296" t="s">
        <v>188</v>
      </c>
      <c r="D190" s="297"/>
      <c r="E190" s="297"/>
      <c r="F190" s="297"/>
      <c r="G190" s="297"/>
      <c r="H190" s="298" t="s">
        <v>167</v>
      </c>
      <c r="I190" s="299"/>
    </row>
    <row r="191" spans="1:10" s="40" customFormat="1" ht="61.5" customHeight="1" x14ac:dyDescent="0.25">
      <c r="B191" s="163">
        <v>2</v>
      </c>
      <c r="C191" s="296" t="s">
        <v>184</v>
      </c>
      <c r="D191" s="297"/>
      <c r="E191" s="297"/>
      <c r="F191" s="297"/>
      <c r="G191" s="297"/>
      <c r="H191" s="298" t="s">
        <v>167</v>
      </c>
      <c r="I191" s="299"/>
    </row>
    <row r="192" spans="1:10" s="40" customFormat="1" ht="70.5" customHeight="1" x14ac:dyDescent="0.25">
      <c r="B192" s="163">
        <v>3</v>
      </c>
      <c r="C192" s="296" t="s">
        <v>185</v>
      </c>
      <c r="D192" s="297"/>
      <c r="E192" s="297"/>
      <c r="F192" s="297"/>
      <c r="G192" s="297"/>
      <c r="H192" s="298" t="s">
        <v>167</v>
      </c>
      <c r="I192" s="299"/>
    </row>
    <row r="193" spans="2:18" s="40" customFormat="1" ht="77.25" customHeight="1" x14ac:dyDescent="0.25">
      <c r="B193" s="163">
        <v>4</v>
      </c>
      <c r="C193" s="296" t="s">
        <v>128</v>
      </c>
      <c r="D193" s="297"/>
      <c r="E193" s="297"/>
      <c r="F193" s="297"/>
      <c r="G193" s="297"/>
      <c r="H193" s="298" t="s">
        <v>167</v>
      </c>
      <c r="I193" s="299"/>
    </row>
    <row r="194" spans="2:18" s="40" customFormat="1" ht="60" customHeight="1" x14ac:dyDescent="0.25">
      <c r="B194" s="163">
        <v>5</v>
      </c>
      <c r="C194" s="296" t="s">
        <v>181</v>
      </c>
      <c r="D194" s="297"/>
      <c r="E194" s="297"/>
      <c r="F194" s="297"/>
      <c r="G194" s="297"/>
      <c r="H194" s="298" t="s">
        <v>167</v>
      </c>
      <c r="I194" s="299"/>
    </row>
    <row r="195" spans="2:18" s="40" customFormat="1" ht="59.25" customHeight="1" x14ac:dyDescent="0.25">
      <c r="B195" s="163">
        <v>6</v>
      </c>
      <c r="C195" s="296" t="s">
        <v>182</v>
      </c>
      <c r="D195" s="297"/>
      <c r="E195" s="297"/>
      <c r="F195" s="297"/>
      <c r="G195" s="297"/>
      <c r="H195" s="298" t="s">
        <v>167</v>
      </c>
      <c r="I195" s="299"/>
    </row>
    <row r="196" spans="2:18" s="40" customFormat="1" ht="87" customHeight="1" x14ac:dyDescent="0.25">
      <c r="B196" s="163">
        <v>7</v>
      </c>
      <c r="C196" s="296" t="s">
        <v>183</v>
      </c>
      <c r="D196" s="297"/>
      <c r="E196" s="297"/>
      <c r="F196" s="297"/>
      <c r="G196" s="297"/>
      <c r="H196" s="298" t="s">
        <v>167</v>
      </c>
      <c r="I196" s="299"/>
    </row>
    <row r="197" spans="2:18" s="40" customFormat="1" ht="77.25" customHeight="1" x14ac:dyDescent="0.25">
      <c r="B197" s="163">
        <v>8</v>
      </c>
      <c r="C197" s="296" t="s">
        <v>186</v>
      </c>
      <c r="D197" s="297"/>
      <c r="E197" s="297"/>
      <c r="F197" s="297"/>
      <c r="G197" s="297"/>
      <c r="H197" s="298" t="s">
        <v>168</v>
      </c>
      <c r="I197" s="299"/>
    </row>
    <row r="199" spans="2:18" ht="23.25" x14ac:dyDescent="0.35">
      <c r="B199" s="308" t="s">
        <v>133</v>
      </c>
      <c r="C199" s="308"/>
      <c r="D199" s="308"/>
      <c r="E199" s="308"/>
      <c r="F199" s="308"/>
      <c r="G199" s="308"/>
      <c r="H199" s="308"/>
      <c r="I199" s="308"/>
      <c r="J199" s="308"/>
      <c r="K199" s="308"/>
      <c r="L199" s="308"/>
      <c r="M199" s="308"/>
      <c r="N199" s="308"/>
      <c r="O199" s="308"/>
      <c r="P199" s="308"/>
      <c r="Q199" s="308"/>
      <c r="R199" s="308"/>
    </row>
    <row r="200" spans="2:18" ht="145.5" customHeight="1" x14ac:dyDescent="0.25">
      <c r="B200" s="164" t="s">
        <v>264</v>
      </c>
      <c r="C200" s="164" t="s">
        <v>170</v>
      </c>
      <c r="D200" s="164" t="s">
        <v>171</v>
      </c>
      <c r="E200" s="164" t="s">
        <v>172</v>
      </c>
      <c r="F200" s="164" t="s">
        <v>173</v>
      </c>
      <c r="G200" s="164" t="s">
        <v>174</v>
      </c>
      <c r="H200" s="164" t="s">
        <v>175</v>
      </c>
      <c r="I200" s="165" t="s">
        <v>176</v>
      </c>
      <c r="J200" s="165" t="s">
        <v>177</v>
      </c>
      <c r="K200" s="164" t="s">
        <v>178</v>
      </c>
      <c r="L200" s="164" t="s">
        <v>130</v>
      </c>
      <c r="M200" s="166" t="s">
        <v>265</v>
      </c>
      <c r="N200" s="166" t="s">
        <v>241</v>
      </c>
      <c r="O200" s="167" t="s">
        <v>131</v>
      </c>
      <c r="P200" s="168" t="s">
        <v>132</v>
      </c>
      <c r="Q200"/>
      <c r="R200"/>
    </row>
    <row r="201" spans="2:18" s="84" customFormat="1" ht="105" x14ac:dyDescent="0.25">
      <c r="B201" s="38" t="s">
        <v>256</v>
      </c>
      <c r="C201" s="38">
        <v>40</v>
      </c>
      <c r="D201" s="38">
        <v>30</v>
      </c>
      <c r="E201" s="38">
        <v>8</v>
      </c>
      <c r="F201" s="38">
        <v>2</v>
      </c>
      <c r="G201" s="38">
        <v>4</v>
      </c>
      <c r="H201" s="38">
        <v>4</v>
      </c>
      <c r="I201" s="38">
        <v>6</v>
      </c>
      <c r="J201" s="38">
        <v>2</v>
      </c>
      <c r="K201" s="38">
        <v>2</v>
      </c>
      <c r="L201" s="38">
        <v>2</v>
      </c>
      <c r="M201" s="169">
        <f>SUM(C201:L201)</f>
        <v>100</v>
      </c>
      <c r="N201" s="170">
        <f>SUM(G106+G119+G135+G148+G160+G173+G184)</f>
        <v>6808658.2000000002</v>
      </c>
      <c r="O201" s="171">
        <f>SUM(H106+H119+H135+H148+H160+H173+H184)</f>
        <v>5608951</v>
      </c>
      <c r="P201" s="83" t="s">
        <v>260</v>
      </c>
    </row>
  </sheetData>
  <sheetProtection algorithmName="SHA-512" hashValue="/+nZ1IIRpWXJEyOoEiaWqm38iVvBaEQpRktWsPcRvULk8IfAehOD/OF5w9q3s6tI+xnKOKRwcfBeyxt6avbR3w==" saltValue="Z/INAeNaNk9lSCI8PaSqoA==" spinCount="100000" sheet="1" objects="1" scenarios="1"/>
  <protectedRanges>
    <protectedRange sqref="D190:D197" name="Competitive Criteria Input"/>
  </protectedRanges>
  <mergeCells count="177">
    <mergeCell ref="J59:K59"/>
    <mergeCell ref="J69:K69"/>
    <mergeCell ref="J60:K60"/>
    <mergeCell ref="J61:K61"/>
    <mergeCell ref="J62:K62"/>
    <mergeCell ref="J63:K63"/>
    <mergeCell ref="J64:K64"/>
    <mergeCell ref="J65:K65"/>
    <mergeCell ref="J66:K66"/>
    <mergeCell ref="J67:K67"/>
    <mergeCell ref="J68:K68"/>
    <mergeCell ref="D8:F8"/>
    <mergeCell ref="F62:G62"/>
    <mergeCell ref="H62:I62"/>
    <mergeCell ref="D72:I72"/>
    <mergeCell ref="D73:I73"/>
    <mergeCell ref="D74:I74"/>
    <mergeCell ref="D75:I75"/>
    <mergeCell ref="D76:I76"/>
    <mergeCell ref="D45:I45"/>
    <mergeCell ref="D29:I29"/>
    <mergeCell ref="D36:I36"/>
    <mergeCell ref="D30:I30"/>
    <mergeCell ref="D31:I31"/>
    <mergeCell ref="B33:I33"/>
    <mergeCell ref="D34:I34"/>
    <mergeCell ref="D35:I35"/>
    <mergeCell ref="D37:I37"/>
    <mergeCell ref="D38:I38"/>
    <mergeCell ref="B40:I40"/>
    <mergeCell ref="B44:C44"/>
    <mergeCell ref="D44:I44"/>
    <mergeCell ref="C14:I14"/>
    <mergeCell ref="B12:I12"/>
    <mergeCell ref="C13:I13"/>
    <mergeCell ref="H179:I179"/>
    <mergeCell ref="H183:I183"/>
    <mergeCell ref="H148:I148"/>
    <mergeCell ref="H135:I135"/>
    <mergeCell ref="H175:I175"/>
    <mergeCell ref="H153:I153"/>
    <mergeCell ref="H154:I154"/>
    <mergeCell ref="H155:I155"/>
    <mergeCell ref="H156:I156"/>
    <mergeCell ref="H158:I158"/>
    <mergeCell ref="H159:I159"/>
    <mergeCell ref="H160:I160"/>
    <mergeCell ref="H163:I164"/>
    <mergeCell ref="H151:I152"/>
    <mergeCell ref="H138:I139"/>
    <mergeCell ref="B199:R199"/>
    <mergeCell ref="C195:G195"/>
    <mergeCell ref="H195:I195"/>
    <mergeCell ref="C192:G192"/>
    <mergeCell ref="H192:I192"/>
    <mergeCell ref="C197:G197"/>
    <mergeCell ref="H197:I197"/>
    <mergeCell ref="C194:G194"/>
    <mergeCell ref="H194:I194"/>
    <mergeCell ref="C191:G191"/>
    <mergeCell ref="H191:I191"/>
    <mergeCell ref="C196:G196"/>
    <mergeCell ref="H196:I196"/>
    <mergeCell ref="B187:I187"/>
    <mergeCell ref="B188:I188"/>
    <mergeCell ref="C189:G189"/>
    <mergeCell ref="H189:I189"/>
    <mergeCell ref="C193:G193"/>
    <mergeCell ref="H193:I193"/>
    <mergeCell ref="C190:G190"/>
    <mergeCell ref="H190:I190"/>
    <mergeCell ref="B2:I2"/>
    <mergeCell ref="B5:I5"/>
    <mergeCell ref="C6:I6"/>
    <mergeCell ref="C7:I7"/>
    <mergeCell ref="B71:I71"/>
    <mergeCell ref="B3:C3"/>
    <mergeCell ref="C68:E68"/>
    <mergeCell ref="F68:G68"/>
    <mergeCell ref="H68:I68"/>
    <mergeCell ref="C69:E69"/>
    <mergeCell ref="F69:G69"/>
    <mergeCell ref="H69:I69"/>
    <mergeCell ref="C66:E66"/>
    <mergeCell ref="F66:G66"/>
    <mergeCell ref="H66:I66"/>
    <mergeCell ref="C67:E67"/>
    <mergeCell ref="F67:G67"/>
    <mergeCell ref="H67:I67"/>
    <mergeCell ref="C61:E61"/>
    <mergeCell ref="F61:G61"/>
    <mergeCell ref="H61:I61"/>
    <mergeCell ref="C62:E62"/>
    <mergeCell ref="B4:I4"/>
    <mergeCell ref="B45:C45"/>
    <mergeCell ref="T77:U77"/>
    <mergeCell ref="B139:G139"/>
    <mergeCell ref="B150:G150"/>
    <mergeCell ref="B152:G152"/>
    <mergeCell ref="D77:I77"/>
    <mergeCell ref="D78:I78"/>
    <mergeCell ref="D79:I79"/>
    <mergeCell ref="B47:I47"/>
    <mergeCell ref="H108:I108"/>
    <mergeCell ref="B110:G110"/>
    <mergeCell ref="B121:G121"/>
    <mergeCell ref="B123:G123"/>
    <mergeCell ref="B137:G137"/>
    <mergeCell ref="B94:G94"/>
    <mergeCell ref="B96:G96"/>
    <mergeCell ref="B108:G108"/>
    <mergeCell ref="B58:I58"/>
    <mergeCell ref="H121:I121"/>
    <mergeCell ref="H137:I137"/>
    <mergeCell ref="H150:I150"/>
    <mergeCell ref="C60:E60"/>
    <mergeCell ref="F60:G60"/>
    <mergeCell ref="H95:I96"/>
    <mergeCell ref="H119:I119"/>
    <mergeCell ref="B16:I16"/>
    <mergeCell ref="D17:I17"/>
    <mergeCell ref="D24:I24"/>
    <mergeCell ref="D25:I25"/>
    <mergeCell ref="D21:I21"/>
    <mergeCell ref="D22:I22"/>
    <mergeCell ref="D23:I23"/>
    <mergeCell ref="D18:I18"/>
    <mergeCell ref="D19:I19"/>
    <mergeCell ref="D20:I20"/>
    <mergeCell ref="D26:I26"/>
    <mergeCell ref="B28:I28"/>
    <mergeCell ref="B162:G162"/>
    <mergeCell ref="B164:G164"/>
    <mergeCell ref="H173:I173"/>
    <mergeCell ref="H176:I176"/>
    <mergeCell ref="H177:I177"/>
    <mergeCell ref="H178:I178"/>
    <mergeCell ref="B82:I82"/>
    <mergeCell ref="H94:I94"/>
    <mergeCell ref="H122:I123"/>
    <mergeCell ref="H109:I110"/>
    <mergeCell ref="H106:I106"/>
    <mergeCell ref="B41:C41"/>
    <mergeCell ref="D41:I41"/>
    <mergeCell ref="B42:C42"/>
    <mergeCell ref="D42:I42"/>
    <mergeCell ref="B57:I57"/>
    <mergeCell ref="C59:E59"/>
    <mergeCell ref="F59:G59"/>
    <mergeCell ref="H59:I59"/>
    <mergeCell ref="H60:I60"/>
    <mergeCell ref="B43:C43"/>
    <mergeCell ref="D43:I43"/>
    <mergeCell ref="A185:J185"/>
    <mergeCell ref="A93:G93"/>
    <mergeCell ref="H157:I157"/>
    <mergeCell ref="H182:I182"/>
    <mergeCell ref="H181:I181"/>
    <mergeCell ref="H180:I180"/>
    <mergeCell ref="C63:E63"/>
    <mergeCell ref="C64:E64"/>
    <mergeCell ref="C65:E65"/>
    <mergeCell ref="F63:G63"/>
    <mergeCell ref="F64:G64"/>
    <mergeCell ref="F65:G65"/>
    <mergeCell ref="H63:I63"/>
    <mergeCell ref="H64:I64"/>
    <mergeCell ref="H65:I65"/>
    <mergeCell ref="J95:J97"/>
    <mergeCell ref="J109:J111"/>
    <mergeCell ref="J122:J124"/>
    <mergeCell ref="J138:J140"/>
    <mergeCell ref="J151:J153"/>
    <mergeCell ref="J163:J165"/>
    <mergeCell ref="B175:G175"/>
    <mergeCell ref="H162:I162"/>
    <mergeCell ref="H184:I184"/>
  </mergeCells>
  <conditionalFormatting sqref="H98:H105">
    <cfRule type="expression" dxfId="59" priority="20">
      <formula>H98&lt;&gt;SUM(D98*F98)</formula>
    </cfRule>
  </conditionalFormatting>
  <conditionalFormatting sqref="H112:H118">
    <cfRule type="expression" dxfId="58" priority="17">
      <formula>H112&lt;&gt;E112</formula>
    </cfRule>
  </conditionalFormatting>
  <conditionalFormatting sqref="H125:H134">
    <cfRule type="expression" dxfId="57" priority="15">
      <formula>H125&lt;&gt;E125</formula>
    </cfRule>
  </conditionalFormatting>
  <conditionalFormatting sqref="H141:H147">
    <cfRule type="expression" dxfId="56" priority="5">
      <formula>H141&lt;&gt;E141</formula>
    </cfRule>
  </conditionalFormatting>
  <conditionalFormatting sqref="H166:H172">
    <cfRule type="expression" dxfId="55" priority="3">
      <formula>H166&lt;&gt;E166</formula>
    </cfRule>
  </conditionalFormatting>
  <conditionalFormatting sqref="H154:I154">
    <cfRule type="expression" dxfId="54" priority="1">
      <formula>H154&lt;&gt;G154</formula>
    </cfRule>
  </conditionalFormatting>
  <conditionalFormatting sqref="H154:I159">
    <cfRule type="expression" dxfId="53" priority="25">
      <formula>$H154&lt;&gt;$G154</formula>
    </cfRule>
  </conditionalFormatting>
  <conditionalFormatting sqref="H177:I183">
    <cfRule type="expression" dxfId="52" priority="23">
      <formula>$H177&lt;&gt;$G177</formula>
    </cfRule>
  </conditionalFormatting>
  <conditionalFormatting sqref="I98:I105">
    <cfRule type="expression" dxfId="51" priority="18">
      <formula>I98&lt;&gt;G98</formula>
    </cfRule>
  </conditionalFormatting>
  <conditionalFormatting sqref="I112:I118">
    <cfRule type="expression" dxfId="50" priority="16">
      <formula>I112&lt;&gt;G112</formula>
    </cfRule>
  </conditionalFormatting>
  <conditionalFormatting sqref="I125:I134">
    <cfRule type="expression" dxfId="49" priority="14">
      <formula>I125&lt;&gt;SUM(E125*F125)</formula>
    </cfRule>
  </conditionalFormatting>
  <conditionalFormatting sqref="I141:I147">
    <cfRule type="expression" dxfId="48" priority="4">
      <formula>I141&lt;&gt;SUM(E141*F141)</formula>
    </cfRule>
  </conditionalFormatting>
  <conditionalFormatting sqref="I166:I172">
    <cfRule type="expression" dxfId="47" priority="2">
      <formula>I166&lt;&gt;SUM(E166*F166)</formula>
    </cfRule>
  </conditionalFormatting>
  <conditionalFormatting sqref="J98:J106">
    <cfRule type="expression" dxfId="46" priority="13">
      <formula>J98&lt;&gt;""</formula>
    </cfRule>
  </conditionalFormatting>
  <conditionalFormatting sqref="J112:J119">
    <cfRule type="expression" dxfId="45" priority="12">
      <formula>J112&lt;&gt;""</formula>
    </cfRule>
  </conditionalFormatting>
  <conditionalFormatting sqref="J125:J135">
    <cfRule type="expression" dxfId="44" priority="11">
      <formula>J125&lt;&gt;""</formula>
    </cfRule>
  </conditionalFormatting>
  <conditionalFormatting sqref="J141:J148">
    <cfRule type="expression" dxfId="43" priority="10">
      <formula>J141&lt;&gt;""</formula>
    </cfRule>
  </conditionalFormatting>
  <conditionalFormatting sqref="J154:J160">
    <cfRule type="expression" dxfId="42" priority="9">
      <formula>J154&lt;&gt;""</formula>
    </cfRule>
  </conditionalFormatting>
  <conditionalFormatting sqref="J166:J173">
    <cfRule type="expression" dxfId="41" priority="8">
      <formula>J166&lt;&gt;""</formula>
    </cfRule>
  </conditionalFormatting>
  <conditionalFormatting sqref="J179:J184">
    <cfRule type="expression" dxfId="40" priority="6">
      <formula>J179&lt;&gt;""</formula>
    </cfRule>
  </conditionalFormatting>
  <dataValidations disablePrompts="1" count="5">
    <dataValidation type="list" allowBlank="1" showInputMessage="1" showErrorMessage="1" sqref="C166:C172 C141:C147 C154:C159 C98:C105 C112:C118 C125:C134 C177:C183" xr:uid="{7EFAC331-F452-4EC3-95B2-23C66FACDFB9}">
      <formula1>$C$83:$H$83</formula1>
    </dataValidation>
    <dataValidation type="list" allowBlank="1" showInputMessage="1" showErrorMessage="1" error="Input must be a number between 0 and 100" sqref="D190:D197" xr:uid="{BB035BDA-C836-4A0E-B216-7A360BB2884D}">
      <formula1>"Yes, No"</formula1>
    </dataValidation>
    <dataValidation type="list" allowBlank="1" showInputMessage="1" showErrorMessage="1" sqref="D191" xr:uid="{D8213578-7D61-4B79-9842-74323F7CDBFC}">
      <formula1>"6 Months, 12 Months"</formula1>
    </dataValidation>
    <dataValidation type="list" allowBlank="1" showInputMessage="1" showErrorMessage="1" sqref="C17:C26 C29:C31 C34:C39 C72:C79" xr:uid="{82C9741C-999F-4707-BE78-2153723C6D97}">
      <formula1>$D$3:$F$3</formula1>
    </dataValidation>
    <dataValidation type="list" errorStyle="information" allowBlank="1" showInputMessage="1" showErrorMessage="1" sqref="H190:I197" xr:uid="{F0A4973A-C182-4B00-A2AA-191E15FDEADB}">
      <formula1>$D$3:$E$3</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8BDBE-7E8E-459B-B5CE-F683955E3CB4}">
  <sheetPr>
    <tabColor theme="5" tint="0.59999389629810485"/>
  </sheetPr>
  <dimension ref="A1:X201"/>
  <sheetViews>
    <sheetView showGridLines="0" topLeftCell="A167" zoomScaleNormal="100" workbookViewId="0">
      <selection activeCell="J59" sqref="J59:K69"/>
    </sheetView>
  </sheetViews>
  <sheetFormatPr defaultColWidth="9.140625" defaultRowHeight="15" x14ac:dyDescent="0.25"/>
  <cols>
    <col min="1" max="1" width="3.5703125" style="27" customWidth="1"/>
    <col min="2" max="2" width="40.7109375" style="27" customWidth="1"/>
    <col min="3" max="4" width="14.85546875" style="27" customWidth="1"/>
    <col min="5" max="5" width="15.7109375" style="27" bestFit="1" customWidth="1"/>
    <col min="6" max="8" width="14.85546875" style="27" customWidth="1"/>
    <col min="9" max="9" width="17.140625" style="27" customWidth="1"/>
    <col min="10" max="10" width="34.42578125" style="40" customWidth="1"/>
    <col min="11" max="11" width="17.140625" style="27" customWidth="1"/>
    <col min="12" max="12" width="18.5703125" style="27" customWidth="1"/>
    <col min="13" max="14" width="16" style="27" customWidth="1"/>
    <col min="15" max="15" width="11.28515625" style="27" customWidth="1"/>
    <col min="16" max="16" width="20.140625" style="27" customWidth="1"/>
    <col min="17" max="17" width="9.140625" style="27"/>
    <col min="18" max="18" width="12.140625" style="27" customWidth="1"/>
    <col min="19" max="16384" width="9.140625" style="27"/>
  </cols>
  <sheetData>
    <row r="1" spans="2:19" x14ac:dyDescent="0.25">
      <c r="J1" s="28"/>
      <c r="K1" s="29"/>
      <c r="L1" s="29"/>
      <c r="M1" s="29"/>
      <c r="N1" s="29"/>
      <c r="O1" s="29"/>
      <c r="P1" s="29"/>
    </row>
    <row r="2" spans="2:19" ht="15" customHeight="1" x14ac:dyDescent="0.25">
      <c r="B2" s="291" t="s">
        <v>124</v>
      </c>
      <c r="C2" s="291"/>
      <c r="D2" s="291"/>
      <c r="E2" s="291"/>
      <c r="F2" s="291"/>
      <c r="G2" s="291"/>
      <c r="H2" s="291"/>
      <c r="I2" s="291"/>
      <c r="J2" s="28"/>
    </row>
    <row r="3" spans="2:19" x14ac:dyDescent="0.25">
      <c r="B3" s="294" t="s">
        <v>166</v>
      </c>
      <c r="C3" s="294"/>
      <c r="D3" s="85" t="s">
        <v>167</v>
      </c>
      <c r="E3" s="85" t="s">
        <v>168</v>
      </c>
      <c r="F3" s="85" t="s">
        <v>169</v>
      </c>
      <c r="G3"/>
      <c r="H3"/>
      <c r="I3"/>
      <c r="J3" s="28"/>
    </row>
    <row r="4" spans="2:19" ht="90.75" customHeight="1" x14ac:dyDescent="0.25">
      <c r="B4" s="295" t="s">
        <v>286</v>
      </c>
      <c r="C4" s="295"/>
      <c r="D4" s="295"/>
      <c r="E4" s="295"/>
      <c r="F4" s="295"/>
      <c r="G4" s="295"/>
      <c r="H4" s="295"/>
      <c r="I4" s="295"/>
      <c r="J4" s="28"/>
    </row>
    <row r="5" spans="2:19" ht="18.75" customHeight="1" x14ac:dyDescent="0.25">
      <c r="B5" s="245" t="s">
        <v>89</v>
      </c>
      <c r="C5" s="245"/>
      <c r="D5" s="245"/>
      <c r="E5" s="245"/>
      <c r="F5" s="245"/>
      <c r="G5" s="245"/>
      <c r="H5" s="246"/>
      <c r="I5" s="246"/>
      <c r="J5" s="28"/>
    </row>
    <row r="6" spans="2:19" ht="15.75" customHeight="1" x14ac:dyDescent="0.25">
      <c r="B6" s="86" t="s">
        <v>33</v>
      </c>
      <c r="C6" s="292"/>
      <c r="D6" s="292"/>
      <c r="E6" s="292"/>
      <c r="F6" s="292"/>
      <c r="G6" s="292"/>
      <c r="H6" s="292"/>
      <c r="I6" s="292"/>
      <c r="J6" s="28"/>
    </row>
    <row r="7" spans="2:19" ht="15.75" x14ac:dyDescent="0.25">
      <c r="B7" s="86" t="s">
        <v>18</v>
      </c>
      <c r="C7" s="292"/>
      <c r="D7" s="292"/>
      <c r="E7" s="292"/>
      <c r="F7" s="292"/>
      <c r="G7" s="292"/>
      <c r="H7" s="292"/>
      <c r="I7" s="292"/>
      <c r="J7" s="28"/>
    </row>
    <row r="8" spans="2:19" ht="32.25" customHeight="1" x14ac:dyDescent="0.25">
      <c r="B8" s="86" t="s">
        <v>19</v>
      </c>
      <c r="C8" s="172">
        <f>I91</f>
        <v>0</v>
      </c>
      <c r="D8" s="311" t="s">
        <v>267</v>
      </c>
      <c r="E8" s="232"/>
      <c r="F8" s="232"/>
      <c r="G8" s="31"/>
      <c r="H8" s="31"/>
      <c r="I8" s="31"/>
      <c r="J8" s="28"/>
      <c r="S8" s="29"/>
    </row>
    <row r="9" spans="2:19" ht="15.75" x14ac:dyDescent="0.25">
      <c r="B9" s="87" t="s">
        <v>38</v>
      </c>
      <c r="C9" s="32" t="s">
        <v>39</v>
      </c>
      <c r="D9" s="33" t="s">
        <v>125</v>
      </c>
      <c r="E9" s="33" t="s">
        <v>40</v>
      </c>
      <c r="F9" s="33" t="s">
        <v>41</v>
      </c>
      <c r="G9" s="31"/>
      <c r="H9" s="31"/>
      <c r="I9" s="31"/>
      <c r="J9" s="28"/>
      <c r="S9" s="29"/>
    </row>
    <row r="10" spans="2:19" ht="15.75" x14ac:dyDescent="0.25">
      <c r="B10" s="87" t="s">
        <v>192</v>
      </c>
      <c r="C10" s="32" t="s">
        <v>39</v>
      </c>
      <c r="D10" s="34" t="s">
        <v>125</v>
      </c>
      <c r="E10" s="34" t="s">
        <v>40</v>
      </c>
      <c r="F10" s="34" t="s">
        <v>41</v>
      </c>
      <c r="G10" s="31"/>
      <c r="H10" s="31"/>
      <c r="I10" s="31"/>
      <c r="J10" s="28"/>
      <c r="S10" s="29"/>
    </row>
    <row r="11" spans="2:19" x14ac:dyDescent="0.25">
      <c r="B11" s="35"/>
      <c r="C11" s="36"/>
      <c r="J11" s="28"/>
      <c r="S11" s="29"/>
    </row>
    <row r="12" spans="2:19" ht="18.75" x14ac:dyDescent="0.25">
      <c r="B12" s="245" t="s">
        <v>88</v>
      </c>
      <c r="C12" s="245"/>
      <c r="D12" s="245"/>
      <c r="E12" s="245"/>
      <c r="F12" s="245"/>
      <c r="G12" s="245"/>
      <c r="H12" s="246"/>
      <c r="I12" s="246"/>
      <c r="J12" s="28"/>
      <c r="S12" s="29"/>
    </row>
    <row r="13" spans="2:19" ht="88.5" customHeight="1" x14ac:dyDescent="0.25">
      <c r="B13" s="88" t="s">
        <v>43</v>
      </c>
      <c r="C13" s="234"/>
      <c r="D13" s="271"/>
      <c r="E13" s="271"/>
      <c r="F13" s="271"/>
      <c r="G13" s="271"/>
      <c r="H13" s="271"/>
      <c r="I13" s="271"/>
      <c r="J13" s="28"/>
      <c r="S13" s="29"/>
    </row>
    <row r="14" spans="2:19" ht="15.75" customHeight="1" x14ac:dyDescent="0.25">
      <c r="B14" s="87" t="s">
        <v>44</v>
      </c>
      <c r="C14" s="261"/>
      <c r="D14" s="262"/>
      <c r="E14" s="262"/>
      <c r="F14" s="262"/>
      <c r="G14" s="262"/>
      <c r="H14" s="262"/>
      <c r="I14" s="262"/>
      <c r="J14" s="28"/>
      <c r="S14" s="29"/>
    </row>
    <row r="15" spans="2:19" x14ac:dyDescent="0.25">
      <c r="J15" s="28"/>
      <c r="S15" s="29"/>
    </row>
    <row r="16" spans="2:19" ht="18.75" customHeight="1" x14ac:dyDescent="0.25">
      <c r="B16" s="245" t="s">
        <v>90</v>
      </c>
      <c r="C16" s="245"/>
      <c r="D16" s="245"/>
      <c r="E16" s="245"/>
      <c r="F16" s="245"/>
      <c r="G16" s="245"/>
      <c r="H16" s="246"/>
      <c r="I16" s="246"/>
      <c r="J16" s="28"/>
      <c r="S16" s="29"/>
    </row>
    <row r="17" spans="2:19" ht="30.75" customHeight="1" x14ac:dyDescent="0.25">
      <c r="B17" s="88" t="s">
        <v>46</v>
      </c>
      <c r="C17" s="39"/>
      <c r="D17" s="271"/>
      <c r="E17" s="271"/>
      <c r="F17" s="271"/>
      <c r="G17" s="271"/>
      <c r="H17" s="271"/>
      <c r="I17" s="271"/>
      <c r="J17" s="28"/>
      <c r="S17" s="29"/>
    </row>
    <row r="18" spans="2:19" ht="15.75" customHeight="1" x14ac:dyDescent="0.25">
      <c r="B18" s="88" t="s">
        <v>198</v>
      </c>
      <c r="C18" s="39"/>
      <c r="D18" s="272"/>
      <c r="E18" s="273"/>
      <c r="F18" s="273"/>
      <c r="G18" s="273"/>
      <c r="H18" s="273"/>
      <c r="I18" s="274"/>
      <c r="J18" s="28"/>
      <c r="S18" s="29"/>
    </row>
    <row r="19" spans="2:19" ht="15.75" customHeight="1" x14ac:dyDescent="0.25">
      <c r="B19" s="88" t="s">
        <v>47</v>
      </c>
      <c r="C19" s="39"/>
      <c r="D19" s="271"/>
      <c r="E19" s="271"/>
      <c r="F19" s="271"/>
      <c r="G19" s="271"/>
      <c r="H19" s="271"/>
      <c r="I19" s="271"/>
      <c r="J19" s="28"/>
      <c r="S19" s="29"/>
    </row>
    <row r="20" spans="2:19" ht="20.25" customHeight="1" x14ac:dyDescent="0.25">
      <c r="B20" s="88" t="s">
        <v>48</v>
      </c>
      <c r="C20" s="39"/>
      <c r="D20" s="271"/>
      <c r="E20" s="271"/>
      <c r="F20" s="271"/>
      <c r="G20" s="271"/>
      <c r="H20" s="271"/>
      <c r="I20" s="271"/>
      <c r="J20" s="28"/>
      <c r="S20" s="29"/>
    </row>
    <row r="21" spans="2:19" ht="15.75" customHeight="1" x14ac:dyDescent="0.25">
      <c r="B21" s="88" t="s">
        <v>49</v>
      </c>
      <c r="C21" s="39"/>
      <c r="D21" s="271"/>
      <c r="E21" s="271"/>
      <c r="F21" s="271"/>
      <c r="G21" s="271"/>
      <c r="H21" s="271"/>
      <c r="I21" s="271"/>
      <c r="J21" s="28"/>
      <c r="S21" s="29"/>
    </row>
    <row r="22" spans="2:19" ht="17.25" customHeight="1" x14ac:dyDescent="0.25">
      <c r="B22" s="88" t="s">
        <v>50</v>
      </c>
      <c r="C22" s="39"/>
      <c r="D22" s="271"/>
      <c r="E22" s="271"/>
      <c r="F22" s="271"/>
      <c r="G22" s="271"/>
      <c r="H22" s="271"/>
      <c r="I22" s="271"/>
      <c r="S22" s="29"/>
    </row>
    <row r="23" spans="2:19" ht="15.75" customHeight="1" x14ac:dyDescent="0.25">
      <c r="B23" s="88" t="s">
        <v>51</v>
      </c>
      <c r="C23" s="39"/>
      <c r="D23" s="234"/>
      <c r="E23" s="234"/>
      <c r="F23" s="234"/>
      <c r="G23" s="234"/>
      <c r="H23" s="234"/>
      <c r="I23" s="234"/>
      <c r="J23" s="28"/>
      <c r="S23" s="29"/>
    </row>
    <row r="24" spans="2:19" ht="15" customHeight="1" x14ac:dyDescent="0.25">
      <c r="B24" s="88" t="s">
        <v>52</v>
      </c>
      <c r="C24" s="39"/>
      <c r="D24" s="234"/>
      <c r="E24" s="234"/>
      <c r="F24" s="234"/>
      <c r="G24" s="234"/>
      <c r="H24" s="234"/>
      <c r="I24" s="234"/>
      <c r="J24" s="41"/>
      <c r="S24" s="29"/>
    </row>
    <row r="25" spans="2:19" ht="15" customHeight="1" x14ac:dyDescent="0.25">
      <c r="B25" s="88" t="s">
        <v>53</v>
      </c>
      <c r="C25" s="39"/>
      <c r="D25" s="234"/>
      <c r="E25" s="234"/>
      <c r="F25" s="234"/>
      <c r="G25" s="234"/>
      <c r="H25" s="234"/>
      <c r="I25" s="234"/>
      <c r="J25" s="41"/>
      <c r="S25" s="29"/>
    </row>
    <row r="26" spans="2:19" ht="15" customHeight="1" x14ac:dyDescent="0.25">
      <c r="B26" s="88" t="s">
        <v>54</v>
      </c>
      <c r="C26" s="39"/>
      <c r="D26" s="234"/>
      <c r="E26" s="234"/>
      <c r="F26" s="234"/>
      <c r="G26" s="234"/>
      <c r="H26" s="234"/>
      <c r="I26" s="234"/>
      <c r="J26" s="41"/>
      <c r="S26" s="29"/>
    </row>
    <row r="27" spans="2:19" ht="15" customHeight="1" x14ac:dyDescent="0.25">
      <c r="B27" s="42"/>
      <c r="C27" s="43"/>
      <c r="D27" s="44"/>
      <c r="E27" s="44"/>
      <c r="F27" s="44"/>
      <c r="G27" s="44"/>
      <c r="H27" s="44"/>
      <c r="I27" s="44"/>
      <c r="J27" s="41"/>
      <c r="S27" s="29"/>
    </row>
    <row r="28" spans="2:19" ht="18.75" x14ac:dyDescent="0.25">
      <c r="B28" s="245" t="s">
        <v>91</v>
      </c>
      <c r="C28" s="245"/>
      <c r="D28" s="245"/>
      <c r="E28" s="245"/>
      <c r="F28" s="245"/>
      <c r="G28" s="245"/>
      <c r="H28" s="246"/>
      <c r="I28" s="246"/>
      <c r="J28" s="28"/>
      <c r="S28" s="29"/>
    </row>
    <row r="29" spans="2:19" ht="32.25" customHeight="1" x14ac:dyDescent="0.25">
      <c r="B29" s="88" t="s">
        <v>63</v>
      </c>
      <c r="C29" s="39"/>
      <c r="D29" s="234"/>
      <c r="E29" s="234"/>
      <c r="F29" s="234"/>
      <c r="G29" s="234"/>
      <c r="H29" s="234"/>
      <c r="I29" s="234"/>
      <c r="S29" s="29"/>
    </row>
    <row r="30" spans="2:19" ht="49.5" customHeight="1" x14ac:dyDescent="0.25">
      <c r="B30" s="88" t="s">
        <v>64</v>
      </c>
      <c r="C30" s="39"/>
      <c r="D30" s="234"/>
      <c r="E30" s="234"/>
      <c r="F30" s="234"/>
      <c r="G30" s="234"/>
      <c r="H30" s="234"/>
      <c r="I30" s="234"/>
      <c r="S30" s="29"/>
    </row>
    <row r="31" spans="2:19" ht="35.25" customHeight="1" x14ac:dyDescent="0.25">
      <c r="B31" s="88" t="s">
        <v>66</v>
      </c>
      <c r="C31" s="39"/>
      <c r="D31" s="234"/>
      <c r="E31" s="234"/>
      <c r="F31" s="234"/>
      <c r="G31" s="234"/>
      <c r="H31" s="234"/>
      <c r="I31" s="234"/>
      <c r="S31" s="29"/>
    </row>
    <row r="32" spans="2:19" ht="15.75" x14ac:dyDescent="0.25">
      <c r="B32" s="42"/>
      <c r="D32" s="44"/>
      <c r="E32" s="44"/>
      <c r="F32" s="44"/>
      <c r="G32" s="44"/>
      <c r="H32" s="44"/>
      <c r="I32" s="44"/>
      <c r="S32" s="29"/>
    </row>
    <row r="33" spans="2:19" ht="50.1" customHeight="1" x14ac:dyDescent="0.25">
      <c r="B33" s="245" t="s">
        <v>97</v>
      </c>
      <c r="C33" s="245"/>
      <c r="D33" s="245"/>
      <c r="E33" s="245"/>
      <c r="F33" s="245"/>
      <c r="G33" s="245"/>
      <c r="H33" s="246"/>
      <c r="I33" s="246"/>
      <c r="S33" s="29"/>
    </row>
    <row r="34" spans="2:19" ht="15.75" customHeight="1" x14ac:dyDescent="0.25">
      <c r="B34" s="88" t="s">
        <v>69</v>
      </c>
      <c r="C34" s="39"/>
      <c r="D34" s="234"/>
      <c r="E34" s="234"/>
      <c r="F34" s="234"/>
      <c r="G34" s="234"/>
      <c r="H34" s="234"/>
      <c r="I34" s="234"/>
      <c r="S34" s="29"/>
    </row>
    <row r="35" spans="2:19" ht="15.75" customHeight="1" x14ac:dyDescent="0.25">
      <c r="B35" s="88" t="s">
        <v>70</v>
      </c>
      <c r="C35" s="39"/>
      <c r="D35" s="234"/>
      <c r="E35" s="234"/>
      <c r="F35" s="234"/>
      <c r="G35" s="234"/>
      <c r="H35" s="234"/>
      <c r="I35" s="234"/>
      <c r="S35" s="29"/>
    </row>
    <row r="36" spans="2:19" ht="15.75" customHeight="1" x14ac:dyDescent="0.25">
      <c r="B36" s="88" t="s">
        <v>71</v>
      </c>
      <c r="C36" s="39"/>
      <c r="D36" s="234"/>
      <c r="E36" s="234"/>
      <c r="F36" s="234"/>
      <c r="G36" s="234"/>
      <c r="H36" s="234"/>
      <c r="I36" s="234"/>
      <c r="S36" s="29"/>
    </row>
    <row r="37" spans="2:19" ht="15.75" customHeight="1" x14ac:dyDescent="0.25">
      <c r="B37" s="37" t="s">
        <v>263</v>
      </c>
      <c r="C37" s="39"/>
      <c r="D37" s="234"/>
      <c r="E37" s="234"/>
      <c r="F37" s="234"/>
      <c r="G37" s="234"/>
      <c r="H37" s="234"/>
      <c r="I37" s="234"/>
      <c r="S37" s="29"/>
    </row>
    <row r="38" spans="2:19" ht="15.75" customHeight="1" x14ac:dyDescent="0.25">
      <c r="B38" s="37" t="s">
        <v>263</v>
      </c>
      <c r="C38" s="39"/>
      <c r="D38" s="234"/>
      <c r="E38" s="234"/>
      <c r="F38" s="234"/>
      <c r="G38" s="234"/>
      <c r="H38" s="234"/>
      <c r="I38" s="234"/>
      <c r="S38" s="29"/>
    </row>
    <row r="39" spans="2:19" ht="15.75" customHeight="1" x14ac:dyDescent="0.25">
      <c r="B39" s="42"/>
      <c r="C39" s="43"/>
      <c r="D39" s="44"/>
      <c r="E39" s="44"/>
      <c r="F39" s="44"/>
      <c r="G39" s="44"/>
      <c r="H39" s="44"/>
      <c r="I39" s="44"/>
      <c r="S39" s="29"/>
    </row>
    <row r="40" spans="2:19" ht="15.75" customHeight="1" x14ac:dyDescent="0.25">
      <c r="B40" s="245" t="s">
        <v>193</v>
      </c>
      <c r="C40" s="245"/>
      <c r="D40" s="245"/>
      <c r="E40" s="245"/>
      <c r="F40" s="245"/>
      <c r="G40" s="245"/>
      <c r="H40" s="246"/>
      <c r="I40" s="246"/>
      <c r="S40" s="29"/>
    </row>
    <row r="41" spans="2:19" ht="15" customHeight="1" x14ac:dyDescent="0.25">
      <c r="B41" s="257" t="s">
        <v>93</v>
      </c>
      <c r="C41" s="258"/>
      <c r="D41" s="257" t="s">
        <v>94</v>
      </c>
      <c r="E41" s="259"/>
      <c r="F41" s="259"/>
      <c r="G41" s="259"/>
      <c r="H41" s="259"/>
      <c r="I41" s="259"/>
      <c r="S41" s="29"/>
    </row>
    <row r="42" spans="2:19" ht="15" customHeight="1" x14ac:dyDescent="0.25">
      <c r="B42" s="260" t="s">
        <v>95</v>
      </c>
      <c r="C42" s="261"/>
      <c r="D42" s="260" t="s">
        <v>96</v>
      </c>
      <c r="E42" s="262"/>
      <c r="F42" s="262"/>
      <c r="G42" s="262"/>
      <c r="H42" s="262"/>
      <c r="I42" s="262"/>
      <c r="S42" s="29"/>
    </row>
    <row r="43" spans="2:19" ht="15" customHeight="1" x14ac:dyDescent="0.25">
      <c r="B43" s="260" t="s">
        <v>95</v>
      </c>
      <c r="C43" s="261"/>
      <c r="D43" s="260" t="s">
        <v>96</v>
      </c>
      <c r="E43" s="262"/>
      <c r="F43" s="262"/>
      <c r="G43" s="262"/>
      <c r="H43" s="262"/>
      <c r="I43" s="262"/>
      <c r="S43" s="29"/>
    </row>
    <row r="44" spans="2:19" ht="15" customHeight="1" x14ac:dyDescent="0.25">
      <c r="B44" s="260" t="s">
        <v>95</v>
      </c>
      <c r="C44" s="261"/>
      <c r="D44" s="260" t="s">
        <v>96</v>
      </c>
      <c r="E44" s="262"/>
      <c r="F44" s="262"/>
      <c r="G44" s="262"/>
      <c r="H44" s="262"/>
      <c r="I44" s="262"/>
      <c r="S44" s="29"/>
    </row>
    <row r="45" spans="2:19" ht="15" customHeight="1" x14ac:dyDescent="0.25">
      <c r="B45" s="260" t="s">
        <v>95</v>
      </c>
      <c r="C45" s="261"/>
      <c r="D45" s="260" t="s">
        <v>96</v>
      </c>
      <c r="E45" s="262"/>
      <c r="F45" s="262"/>
      <c r="G45" s="262"/>
      <c r="H45" s="262"/>
      <c r="I45" s="262"/>
      <c r="J45" s="46"/>
      <c r="S45" s="29"/>
    </row>
    <row r="46" spans="2:19" ht="15" customHeight="1" x14ac:dyDescent="0.25">
      <c r="B46" s="47"/>
      <c r="C46" s="48"/>
      <c r="D46" s="47"/>
      <c r="E46" s="31"/>
      <c r="F46" s="31"/>
      <c r="G46" s="31"/>
      <c r="H46" s="31"/>
      <c r="I46" s="31"/>
      <c r="J46" s="46"/>
      <c r="S46" s="29"/>
    </row>
    <row r="47" spans="2:19" ht="56.25" customHeight="1" x14ac:dyDescent="0.25">
      <c r="B47" s="263" t="s">
        <v>194</v>
      </c>
      <c r="C47" s="284"/>
      <c r="D47" s="284"/>
      <c r="E47" s="284"/>
      <c r="F47" s="284"/>
      <c r="G47" s="284"/>
      <c r="H47" s="284"/>
      <c r="I47" s="284"/>
    </row>
    <row r="48" spans="2:19" ht="50.1" customHeight="1" x14ac:dyDescent="0.25">
      <c r="B48" s="104" t="s">
        <v>191</v>
      </c>
      <c r="C48" s="104" t="s">
        <v>105</v>
      </c>
      <c r="D48" s="104" t="s">
        <v>106</v>
      </c>
      <c r="E48" s="104" t="s">
        <v>107</v>
      </c>
      <c r="F48" s="104" t="s">
        <v>110</v>
      </c>
      <c r="G48" s="104" t="s">
        <v>111</v>
      </c>
      <c r="H48" s="104" t="s">
        <v>103</v>
      </c>
      <c r="I48" s="104" t="s">
        <v>104</v>
      </c>
      <c r="J48" s="49"/>
      <c r="K48" s="49"/>
      <c r="L48" s="49"/>
    </row>
    <row r="49" spans="2:19" ht="16.5" x14ac:dyDescent="0.25">
      <c r="B49" s="45"/>
      <c r="C49" s="45"/>
      <c r="D49" s="45"/>
      <c r="E49" s="45"/>
      <c r="F49" s="45"/>
      <c r="G49" s="45"/>
      <c r="H49" s="50"/>
      <c r="I49" s="50"/>
      <c r="J49" s="47"/>
      <c r="K49" s="51"/>
      <c r="L49" s="51"/>
    </row>
    <row r="50" spans="2:19" ht="16.5" x14ac:dyDescent="0.25">
      <c r="B50" s="45"/>
      <c r="C50" s="45"/>
      <c r="D50" s="45"/>
      <c r="E50" s="45"/>
      <c r="F50" s="45"/>
      <c r="G50" s="45"/>
      <c r="H50" s="50"/>
      <c r="I50" s="50"/>
      <c r="J50" s="47"/>
      <c r="K50" s="51"/>
      <c r="L50" s="51"/>
    </row>
    <row r="51" spans="2:19" ht="16.5" x14ac:dyDescent="0.25">
      <c r="B51" s="45"/>
      <c r="C51" s="45"/>
      <c r="D51" s="45"/>
      <c r="E51" s="45"/>
      <c r="F51" s="45"/>
      <c r="G51" s="45"/>
      <c r="H51" s="50"/>
      <c r="I51" s="50"/>
      <c r="J51" s="47"/>
      <c r="K51" s="51"/>
      <c r="L51" s="51"/>
    </row>
    <row r="52" spans="2:19" ht="16.5" x14ac:dyDescent="0.25">
      <c r="B52" s="45"/>
      <c r="C52" s="50"/>
      <c r="D52" s="50"/>
      <c r="E52" s="45"/>
      <c r="F52" s="45"/>
      <c r="G52" s="45"/>
      <c r="H52" s="45"/>
      <c r="I52" s="45"/>
    </row>
    <row r="53" spans="2:19" ht="16.5" x14ac:dyDescent="0.25">
      <c r="B53" s="45"/>
      <c r="C53" s="50"/>
      <c r="D53" s="50"/>
      <c r="E53" s="45"/>
      <c r="F53" s="45"/>
      <c r="G53" s="45"/>
      <c r="H53" s="45"/>
      <c r="I53" s="45"/>
    </row>
    <row r="54" spans="2:19" ht="16.5" x14ac:dyDescent="0.25">
      <c r="B54" s="45"/>
      <c r="C54" s="50"/>
      <c r="D54" s="50"/>
      <c r="E54" s="45"/>
      <c r="F54" s="45"/>
      <c r="G54" s="45"/>
      <c r="H54" s="45"/>
      <c r="I54" s="45"/>
    </row>
    <row r="55" spans="2:19" ht="16.5" x14ac:dyDescent="0.25">
      <c r="B55" s="45"/>
      <c r="C55" s="50"/>
      <c r="D55" s="50"/>
      <c r="E55" s="45"/>
      <c r="F55" s="45"/>
      <c r="G55" s="45"/>
      <c r="H55" s="45"/>
      <c r="I55" s="45"/>
    </row>
    <row r="56" spans="2:19" ht="22.5" customHeight="1" x14ac:dyDescent="0.25">
      <c r="S56" s="29"/>
    </row>
    <row r="57" spans="2:19" ht="15" customHeight="1" x14ac:dyDescent="0.25">
      <c r="B57" s="263" t="s">
        <v>243</v>
      </c>
      <c r="C57" s="264"/>
      <c r="D57" s="264"/>
      <c r="E57" s="264"/>
      <c r="F57" s="264"/>
      <c r="G57" s="264"/>
      <c r="H57" s="264"/>
      <c r="I57" s="264"/>
      <c r="S57" s="29"/>
    </row>
    <row r="58" spans="2:19" ht="26.25" customHeight="1" x14ac:dyDescent="0.25">
      <c r="B58" s="288" t="s">
        <v>180</v>
      </c>
      <c r="C58" s="289"/>
      <c r="D58" s="289"/>
      <c r="E58" s="289"/>
      <c r="F58" s="289"/>
      <c r="G58" s="289"/>
      <c r="H58" s="289"/>
      <c r="I58" s="290"/>
      <c r="S58" s="29"/>
    </row>
    <row r="59" spans="2:19" ht="16.5" customHeight="1" x14ac:dyDescent="0.25">
      <c r="B59" s="100" t="s">
        <v>240</v>
      </c>
      <c r="C59" s="265" t="s">
        <v>100</v>
      </c>
      <c r="D59" s="266"/>
      <c r="E59" s="266"/>
      <c r="F59" s="267" t="s">
        <v>98</v>
      </c>
      <c r="G59" s="268"/>
      <c r="H59" s="269" t="s">
        <v>99</v>
      </c>
      <c r="I59" s="270"/>
      <c r="J59" s="314" t="s">
        <v>287</v>
      </c>
      <c r="K59" s="315"/>
      <c r="S59" s="29"/>
    </row>
    <row r="60" spans="2:19" ht="47.25" x14ac:dyDescent="0.25">
      <c r="B60" s="101" t="s">
        <v>204</v>
      </c>
      <c r="C60" s="231" t="s">
        <v>236</v>
      </c>
      <c r="D60" s="232"/>
      <c r="E60" s="232"/>
      <c r="F60" s="233"/>
      <c r="G60" s="234"/>
      <c r="H60" s="233"/>
      <c r="I60" s="234"/>
      <c r="J60" s="233"/>
      <c r="K60" s="234"/>
      <c r="S60" s="29"/>
    </row>
    <row r="61" spans="2:19" ht="47.25" x14ac:dyDescent="0.25">
      <c r="B61" s="101" t="s">
        <v>203</v>
      </c>
      <c r="C61" s="231" t="s">
        <v>233</v>
      </c>
      <c r="D61" s="232"/>
      <c r="E61" s="232"/>
      <c r="F61" s="233"/>
      <c r="G61" s="234"/>
      <c r="H61" s="233"/>
      <c r="I61" s="234"/>
      <c r="J61" s="233"/>
      <c r="K61" s="234"/>
      <c r="S61" s="29"/>
    </row>
    <row r="62" spans="2:19" ht="47.25" customHeight="1" x14ac:dyDescent="0.25">
      <c r="B62" s="101" t="s">
        <v>202</v>
      </c>
      <c r="C62" s="231" t="s">
        <v>201</v>
      </c>
      <c r="D62" s="232"/>
      <c r="E62" s="232"/>
      <c r="F62" s="233"/>
      <c r="G62" s="234"/>
      <c r="H62" s="233"/>
      <c r="I62" s="234"/>
      <c r="J62" s="233"/>
      <c r="K62" s="234"/>
      <c r="S62" s="29"/>
    </row>
    <row r="63" spans="2:19" ht="100.5" customHeight="1" x14ac:dyDescent="0.25">
      <c r="B63" s="102" t="s">
        <v>211</v>
      </c>
      <c r="C63" s="231" t="s">
        <v>212</v>
      </c>
      <c r="D63" s="232"/>
      <c r="E63" s="232"/>
      <c r="F63" s="233"/>
      <c r="G63" s="234"/>
      <c r="H63" s="233"/>
      <c r="I63" s="234"/>
      <c r="J63" s="233"/>
      <c r="K63" s="234"/>
      <c r="S63" s="29"/>
    </row>
    <row r="64" spans="2:19" ht="66" customHeight="1" x14ac:dyDescent="0.25">
      <c r="B64" s="102" t="s">
        <v>210</v>
      </c>
      <c r="C64" s="231" t="s">
        <v>213</v>
      </c>
      <c r="D64" s="232"/>
      <c r="E64" s="232"/>
      <c r="F64" s="233"/>
      <c r="G64" s="234"/>
      <c r="H64" s="233"/>
      <c r="I64" s="234"/>
      <c r="J64" s="233"/>
      <c r="K64" s="234"/>
      <c r="S64" s="29"/>
    </row>
    <row r="65" spans="2:24" ht="49.5" x14ac:dyDescent="0.25">
      <c r="B65" s="102" t="s">
        <v>207</v>
      </c>
      <c r="C65" s="231" t="s">
        <v>214</v>
      </c>
      <c r="D65" s="232"/>
      <c r="E65" s="232"/>
      <c r="F65" s="233"/>
      <c r="G65" s="234"/>
      <c r="H65" s="233"/>
      <c r="I65" s="234"/>
      <c r="J65" s="233"/>
      <c r="K65" s="234"/>
      <c r="S65" s="29"/>
    </row>
    <row r="66" spans="2:24" ht="82.5" x14ac:dyDescent="0.25">
      <c r="B66" s="103" t="s">
        <v>208</v>
      </c>
      <c r="C66" s="231" t="s">
        <v>205</v>
      </c>
      <c r="D66" s="232"/>
      <c r="E66" s="232"/>
      <c r="F66" s="233"/>
      <c r="G66" s="234"/>
      <c r="H66" s="233"/>
      <c r="I66" s="234"/>
      <c r="J66" s="233"/>
      <c r="K66" s="234"/>
      <c r="S66" s="29"/>
    </row>
    <row r="67" spans="2:24" ht="81" customHeight="1" x14ac:dyDescent="0.25">
      <c r="B67" s="103" t="s">
        <v>206</v>
      </c>
      <c r="C67" s="231" t="s">
        <v>226</v>
      </c>
      <c r="D67" s="232"/>
      <c r="E67" s="232"/>
      <c r="F67" s="233"/>
      <c r="G67" s="234"/>
      <c r="H67" s="233"/>
      <c r="I67" s="234"/>
      <c r="J67" s="233"/>
      <c r="K67" s="234"/>
      <c r="S67" s="29"/>
    </row>
    <row r="68" spans="2:24" ht="86.25" customHeight="1" x14ac:dyDescent="0.25">
      <c r="B68" s="103" t="s">
        <v>209</v>
      </c>
      <c r="C68" s="231" t="s">
        <v>228</v>
      </c>
      <c r="D68" s="232"/>
      <c r="E68" s="232"/>
      <c r="F68" s="233"/>
      <c r="G68" s="234"/>
      <c r="H68" s="233"/>
      <c r="I68" s="234"/>
      <c r="J68" s="233"/>
      <c r="K68" s="234"/>
      <c r="S68" s="29"/>
    </row>
    <row r="69" spans="2:24" ht="137.25" customHeight="1" x14ac:dyDescent="0.25">
      <c r="B69" s="103" t="s">
        <v>227</v>
      </c>
      <c r="C69" s="231" t="s">
        <v>223</v>
      </c>
      <c r="D69" s="232"/>
      <c r="E69" s="232"/>
      <c r="F69" s="233"/>
      <c r="G69" s="234"/>
      <c r="H69" s="233"/>
      <c r="I69" s="234"/>
      <c r="J69" s="233"/>
      <c r="K69" s="234"/>
      <c r="S69" s="29"/>
    </row>
    <row r="70" spans="2:24" x14ac:dyDescent="0.25">
      <c r="B70" s="52"/>
      <c r="C70" s="52"/>
      <c r="D70" s="52"/>
      <c r="E70" s="52"/>
      <c r="F70" s="52"/>
      <c r="G70" s="52"/>
      <c r="S70" s="29"/>
    </row>
    <row r="71" spans="2:24" ht="50.1" customHeight="1" x14ac:dyDescent="0.25">
      <c r="B71" s="263" t="s">
        <v>244</v>
      </c>
      <c r="C71" s="293"/>
      <c r="D71" s="293"/>
      <c r="E71" s="293"/>
      <c r="F71" s="293"/>
      <c r="G71" s="293"/>
      <c r="H71" s="293"/>
      <c r="I71" s="293"/>
      <c r="S71" s="29"/>
    </row>
    <row r="72" spans="2:24" ht="16.5" customHeight="1" x14ac:dyDescent="0.25">
      <c r="B72" s="115" t="s">
        <v>75</v>
      </c>
      <c r="C72" s="39"/>
      <c r="D72" s="281"/>
      <c r="E72" s="282"/>
      <c r="F72" s="282"/>
      <c r="G72" s="282"/>
      <c r="H72" s="282"/>
      <c r="I72" s="283"/>
      <c r="S72" s="29"/>
    </row>
    <row r="73" spans="2:24" ht="16.5" customHeight="1" x14ac:dyDescent="0.25">
      <c r="B73" s="115" t="s">
        <v>76</v>
      </c>
      <c r="C73" s="39"/>
      <c r="D73" s="281"/>
      <c r="E73" s="282"/>
      <c r="F73" s="282"/>
      <c r="G73" s="282"/>
      <c r="H73" s="282"/>
      <c r="I73" s="283"/>
      <c r="S73" s="29"/>
    </row>
    <row r="74" spans="2:24" ht="16.5" customHeight="1" x14ac:dyDescent="0.25">
      <c r="B74" s="115" t="s">
        <v>77</v>
      </c>
      <c r="C74" s="39"/>
      <c r="D74" s="281"/>
      <c r="E74" s="282"/>
      <c r="F74" s="282"/>
      <c r="G74" s="282"/>
      <c r="H74" s="282"/>
      <c r="I74" s="283"/>
      <c r="S74" s="29"/>
    </row>
    <row r="75" spans="2:24" ht="16.5" customHeight="1" x14ac:dyDescent="0.25">
      <c r="B75" s="115" t="s">
        <v>78</v>
      </c>
      <c r="C75" s="39"/>
      <c r="D75" s="281"/>
      <c r="E75" s="282"/>
      <c r="F75" s="282"/>
      <c r="G75" s="282"/>
      <c r="H75" s="282"/>
      <c r="I75" s="283"/>
      <c r="S75" s="29"/>
    </row>
    <row r="76" spans="2:24" ht="17.25" customHeight="1" thickBot="1" x14ac:dyDescent="0.3">
      <c r="B76" s="115" t="s">
        <v>79</v>
      </c>
      <c r="C76" s="39"/>
      <c r="D76" s="281"/>
      <c r="E76" s="282"/>
      <c r="F76" s="282"/>
      <c r="G76" s="282"/>
      <c r="H76" s="282"/>
      <c r="I76" s="283"/>
      <c r="S76" s="29"/>
    </row>
    <row r="77" spans="2:24" ht="18" customHeight="1" thickTop="1" thickBot="1" x14ac:dyDescent="0.3">
      <c r="B77" s="115" t="s">
        <v>80</v>
      </c>
      <c r="C77" s="39"/>
      <c r="D77" s="281"/>
      <c r="E77" s="282"/>
      <c r="F77" s="282"/>
      <c r="G77" s="282"/>
      <c r="H77" s="282"/>
      <c r="I77" s="283"/>
      <c r="S77" s="29"/>
      <c r="T77" s="275" t="s">
        <v>27</v>
      </c>
      <c r="U77" s="276"/>
      <c r="V77" s="53">
        <f>SUM(M72:M77)</f>
        <v>0</v>
      </c>
      <c r="W77" s="54">
        <f>SUM(O72:O77)</f>
        <v>0</v>
      </c>
      <c r="X77" s="55">
        <f t="shared" ref="X77" si="0">V77+W77</f>
        <v>0</v>
      </c>
    </row>
    <row r="78" spans="2:24" ht="16.5" customHeight="1" x14ac:dyDescent="0.25">
      <c r="B78" s="115" t="s">
        <v>81</v>
      </c>
      <c r="C78" s="39"/>
      <c r="D78" s="281"/>
      <c r="E78" s="282"/>
      <c r="F78" s="282"/>
      <c r="G78" s="282"/>
      <c r="H78" s="282"/>
      <c r="I78" s="283"/>
    </row>
    <row r="79" spans="2:24" ht="16.5" customHeight="1" x14ac:dyDescent="0.25">
      <c r="B79" s="115" t="s">
        <v>82</v>
      </c>
      <c r="C79" s="39"/>
      <c r="D79" s="281"/>
      <c r="E79" s="282"/>
      <c r="F79" s="282"/>
      <c r="G79" s="282"/>
      <c r="H79" s="282"/>
      <c r="I79" s="283"/>
    </row>
    <row r="80" spans="2:24" x14ac:dyDescent="0.25">
      <c r="B80" s="52"/>
      <c r="C80" s="52"/>
      <c r="D80" s="52"/>
      <c r="E80" s="52"/>
      <c r="F80" s="52"/>
      <c r="G80" s="52"/>
    </row>
    <row r="81" spans="1:19" ht="16.5" x14ac:dyDescent="0.25">
      <c r="B81" s="47"/>
      <c r="C81" s="51"/>
      <c r="D81" s="51"/>
      <c r="E81" s="47"/>
      <c r="F81" s="47"/>
      <c r="G81" s="47"/>
      <c r="H81" s="47"/>
      <c r="I81" s="47"/>
    </row>
    <row r="82" spans="1:19" ht="38.25" customHeight="1" x14ac:dyDescent="0.25">
      <c r="B82" s="250" t="s">
        <v>189</v>
      </c>
      <c r="C82" s="250"/>
      <c r="D82" s="250"/>
      <c r="E82" s="250"/>
      <c r="F82" s="250"/>
      <c r="G82" s="250"/>
      <c r="H82" s="250"/>
      <c r="I82" s="250"/>
    </row>
    <row r="83" spans="1:19" ht="32.25" thickBot="1" x14ac:dyDescent="0.3">
      <c r="B83" s="124" t="s">
        <v>3</v>
      </c>
      <c r="C83" s="125" t="s">
        <v>4</v>
      </c>
      <c r="D83" s="125" t="s">
        <v>5</v>
      </c>
      <c r="E83" s="125" t="s">
        <v>6</v>
      </c>
      <c r="F83" s="125" t="s">
        <v>7</v>
      </c>
      <c r="G83" s="125" t="s">
        <v>8</v>
      </c>
      <c r="H83" s="89" t="s">
        <v>9</v>
      </c>
      <c r="I83" s="126" t="s">
        <v>20</v>
      </c>
    </row>
    <row r="84" spans="1:19" ht="50.1" customHeight="1" x14ac:dyDescent="0.25">
      <c r="B84" s="127" t="s">
        <v>158</v>
      </c>
      <c r="C84" s="90">
        <f>SUMIF(C98:C105,C83,I98:I105)</f>
        <v>0</v>
      </c>
      <c r="D84" s="90">
        <f>SUMIF(C98:C105,D83,I98:I105)</f>
        <v>0</v>
      </c>
      <c r="E84" s="90">
        <f>SUMIF(C98:C105,E83,I98:I105)</f>
        <v>0</v>
      </c>
      <c r="F84" s="90">
        <f>SUMIF(C98:C105,F83,I98:I105)</f>
        <v>0</v>
      </c>
      <c r="G84" s="90">
        <f>SUMIF(C98:C105,G83,I98:I105)</f>
        <v>0</v>
      </c>
      <c r="H84" s="90">
        <f>SUMIF(C98:C105,H83,I98:I105)</f>
        <v>0</v>
      </c>
      <c r="I84" s="91">
        <f t="shared" ref="I84:I90" si="1">SUM(C84:H84)</f>
        <v>0</v>
      </c>
      <c r="S84" s="29"/>
    </row>
    <row r="85" spans="1:19" x14ac:dyDescent="0.25">
      <c r="B85" s="9" t="s">
        <v>159</v>
      </c>
      <c r="C85" s="90">
        <f>SUMIF(C112:C118,C83,I112:I118)</f>
        <v>0</v>
      </c>
      <c r="D85" s="90">
        <f>SUMIF(C112:C118,D83,I112:I118)</f>
        <v>0</v>
      </c>
      <c r="E85" s="92">
        <f>SUMIF(C112:C118,E83,I112:I118)</f>
        <v>0</v>
      </c>
      <c r="F85" s="92">
        <f>SUMIF(C112:C118,F83,I112:I118)</f>
        <v>0</v>
      </c>
      <c r="G85" s="92">
        <f>SUMIF(C112:C118,G83,I112:I118)</f>
        <v>0</v>
      </c>
      <c r="H85" s="93">
        <f>SUMIF(C112:C118,H83,I112:I118)</f>
        <v>0</v>
      </c>
      <c r="I85" s="91">
        <f t="shared" si="1"/>
        <v>0</v>
      </c>
    </row>
    <row r="86" spans="1:19" x14ac:dyDescent="0.25">
      <c r="B86" s="9" t="s">
        <v>6</v>
      </c>
      <c r="C86" s="90">
        <f>SUMIF(C125:C134,C83,I125:I134)</f>
        <v>0</v>
      </c>
      <c r="D86" s="90">
        <f>SUMIF(C125:C134,D83,I125:I134)</f>
        <v>0</v>
      </c>
      <c r="E86" s="92">
        <f>SUMIF(C125:C134,E83,I125:I134)</f>
        <v>0</v>
      </c>
      <c r="F86" s="92">
        <f>SUMIF(C125:C134,F83,I125:I134)</f>
        <v>0</v>
      </c>
      <c r="G86" s="92">
        <f>SUMIF(C125:C134,G83,I125:I134)</f>
        <v>0</v>
      </c>
      <c r="H86" s="92">
        <f>SUMIF(C125:C134,H83,I125:I134)</f>
        <v>0</v>
      </c>
      <c r="I86" s="91">
        <f t="shared" si="1"/>
        <v>0</v>
      </c>
    </row>
    <row r="87" spans="1:19" x14ac:dyDescent="0.25">
      <c r="B87" s="9" t="s">
        <v>160</v>
      </c>
      <c r="C87" s="90">
        <f>SUMIF(C141:C147,C83,I141:I147)</f>
        <v>0</v>
      </c>
      <c r="D87" s="90">
        <f>SUMIF(C141:C147,D83,I141:I147)</f>
        <v>0</v>
      </c>
      <c r="E87" s="90">
        <f>SUMIF(C141:C147,E83,I141:I147)</f>
        <v>0</v>
      </c>
      <c r="F87" s="92">
        <f>SUMIF(C141:C147,F83,I141:I147)</f>
        <v>0</v>
      </c>
      <c r="G87" s="92">
        <f>SUMIF(C141:C147,G83,I141:I147)</f>
        <v>0</v>
      </c>
      <c r="H87" s="93">
        <f>SUMIF(C141:C147,H83,I141:I147)</f>
        <v>0</v>
      </c>
      <c r="I87" s="91">
        <f t="shared" si="1"/>
        <v>0</v>
      </c>
    </row>
    <row r="88" spans="1:19" x14ac:dyDescent="0.25">
      <c r="B88" s="9" t="s">
        <v>161</v>
      </c>
      <c r="C88" s="90">
        <f>SUMIF(C154:C159,C83,H154:H159)</f>
        <v>0</v>
      </c>
      <c r="D88" s="90">
        <f>SUMIF(C154:C159,D83,H154:H159)</f>
        <v>0</v>
      </c>
      <c r="E88" s="90">
        <f>SUMIF(C154:C159,E83,H154:H159)</f>
        <v>0</v>
      </c>
      <c r="F88" s="90">
        <f>SUMIF(C154:C159,F83,H154:H159)</f>
        <v>0</v>
      </c>
      <c r="G88" s="90">
        <f>SUMIF(C154:C159,G83,H154:H159)</f>
        <v>0</v>
      </c>
      <c r="H88" s="90">
        <f>SUMIF(C154:C159,H83,H154:H159)</f>
        <v>0</v>
      </c>
      <c r="I88" s="91">
        <f t="shared" si="1"/>
        <v>0</v>
      </c>
    </row>
    <row r="89" spans="1:19" x14ac:dyDescent="0.25">
      <c r="B89" s="128" t="s">
        <v>162</v>
      </c>
      <c r="C89" s="94">
        <f>SUMIF(C166:C172,C83,I166:I172)</f>
        <v>0</v>
      </c>
      <c r="D89" s="90">
        <f>SUMIF(C166:C172,D83,I166:I172)</f>
        <v>0</v>
      </c>
      <c r="E89" s="95">
        <f>SUMIF(C166:C172,E83,I166:I172)</f>
        <v>0</v>
      </c>
      <c r="F89" s="95">
        <f>SUMIF(C166:C172,F83,I166:I172)</f>
        <v>0</v>
      </c>
      <c r="G89" s="95">
        <f>SUMIF(C166:C172,G83,I166:I172)</f>
        <v>0</v>
      </c>
      <c r="H89" s="96">
        <f>SUMIF(C166:C172,H83,I166:I172)</f>
        <v>0</v>
      </c>
      <c r="I89" s="91">
        <f t="shared" si="1"/>
        <v>0</v>
      </c>
    </row>
    <row r="90" spans="1:19" ht="15.75" thickBot="1" x14ac:dyDescent="0.3">
      <c r="B90" s="129" t="s">
        <v>163</v>
      </c>
      <c r="C90" s="97">
        <f>SUMIF(C177:C183,C83,H177:H183)</f>
        <v>0</v>
      </c>
      <c r="D90" s="90">
        <f>SUMIF(C177:C183,D83,H177:H183)</f>
        <v>0</v>
      </c>
      <c r="E90" s="97">
        <f>SUMIF(C177:C183,E83,H177:H183)</f>
        <v>0</v>
      </c>
      <c r="F90" s="97">
        <f>SUMIF(C177:C183,F83,H177:H183)</f>
        <v>0</v>
      </c>
      <c r="G90" s="97">
        <f>SUMIF(C177:C183,G83,H177:H183)</f>
        <v>0</v>
      </c>
      <c r="H90" s="98">
        <f>SUMIF(C177:C183,H83,H177:H183)</f>
        <v>0</v>
      </c>
      <c r="I90" s="91">
        <f t="shared" si="1"/>
        <v>0</v>
      </c>
    </row>
    <row r="91" spans="1:19" ht="16.5" thickBot="1" x14ac:dyDescent="0.3">
      <c r="B91" s="130" t="s">
        <v>17</v>
      </c>
      <c r="C91" s="131">
        <f t="shared" ref="C91:H91" si="2">SUM(C84:C90)</f>
        <v>0</v>
      </c>
      <c r="D91" s="132">
        <f t="shared" si="2"/>
        <v>0</v>
      </c>
      <c r="E91" s="132">
        <f t="shared" si="2"/>
        <v>0</v>
      </c>
      <c r="F91" s="132">
        <f t="shared" si="2"/>
        <v>0</v>
      </c>
      <c r="G91" s="132">
        <f t="shared" si="2"/>
        <v>0</v>
      </c>
      <c r="H91" s="133">
        <f t="shared" si="2"/>
        <v>0</v>
      </c>
      <c r="I91" s="99">
        <f>SUM(I84:I90)</f>
        <v>0</v>
      </c>
    </row>
    <row r="92" spans="1:19" x14ac:dyDescent="0.25">
      <c r="B92" s="56"/>
      <c r="C92" s="56"/>
      <c r="D92" s="56"/>
      <c r="E92" s="56"/>
      <c r="F92" s="56"/>
      <c r="G92" s="56"/>
      <c r="H92" s="56"/>
      <c r="I92" s="56"/>
    </row>
    <row r="93" spans="1:19" ht="69" customHeight="1" thickBot="1" x14ac:dyDescent="0.3">
      <c r="A93" s="228" t="s">
        <v>249</v>
      </c>
      <c r="B93" s="228"/>
      <c r="C93" s="228"/>
      <c r="D93" s="228"/>
      <c r="E93" s="228"/>
      <c r="F93" s="228"/>
      <c r="G93" s="228"/>
      <c r="H93"/>
      <c r="I93"/>
      <c r="J93" s="116"/>
    </row>
    <row r="94" spans="1:19" ht="21" x14ac:dyDescent="0.35">
      <c r="A94"/>
      <c r="B94" s="279" t="s">
        <v>148</v>
      </c>
      <c r="C94" s="280"/>
      <c r="D94" s="280"/>
      <c r="E94" s="280"/>
      <c r="F94" s="280"/>
      <c r="G94" s="280"/>
      <c r="H94" s="241" t="s">
        <v>165</v>
      </c>
      <c r="I94" s="251"/>
      <c r="J94" s="117" t="s">
        <v>190</v>
      </c>
    </row>
    <row r="95" spans="1:19" ht="15" customHeight="1" x14ac:dyDescent="0.25">
      <c r="A95"/>
      <c r="B95" s="118" t="s">
        <v>21</v>
      </c>
      <c r="C95" s="119"/>
      <c r="D95" s="119"/>
      <c r="E95" s="119"/>
      <c r="F95" s="119"/>
      <c r="G95" s="119"/>
      <c r="H95" s="252" t="s">
        <v>179</v>
      </c>
      <c r="I95" s="253"/>
      <c r="J95" s="235" t="s">
        <v>247</v>
      </c>
      <c r="S95" s="29"/>
    </row>
    <row r="96" spans="1:19" ht="78" customHeight="1" thickBot="1" x14ac:dyDescent="0.3">
      <c r="A96"/>
      <c r="B96" s="277"/>
      <c r="C96" s="278"/>
      <c r="D96" s="278"/>
      <c r="E96" s="278"/>
      <c r="F96" s="278"/>
      <c r="G96" s="278"/>
      <c r="H96" s="254"/>
      <c r="I96" s="255"/>
      <c r="J96" s="236"/>
      <c r="S96" s="29"/>
    </row>
    <row r="97" spans="1:19" ht="49.5" customHeight="1" x14ac:dyDescent="0.25">
      <c r="A97"/>
      <c r="B97" s="120" t="s">
        <v>22</v>
      </c>
      <c r="C97" s="120" t="s">
        <v>23</v>
      </c>
      <c r="D97" s="121" t="s">
        <v>24</v>
      </c>
      <c r="E97" s="121" t="s">
        <v>25</v>
      </c>
      <c r="F97" s="121" t="s">
        <v>259</v>
      </c>
      <c r="G97" s="122" t="s">
        <v>257</v>
      </c>
      <c r="H97" s="123" t="s">
        <v>258</v>
      </c>
      <c r="I97" s="123" t="s">
        <v>195</v>
      </c>
      <c r="J97" s="237"/>
      <c r="S97" s="29"/>
    </row>
    <row r="98" spans="1:19" ht="15" customHeight="1" x14ac:dyDescent="0.25">
      <c r="B98" s="65"/>
      <c r="C98" s="58"/>
      <c r="D98" s="67">
        <v>0</v>
      </c>
      <c r="E98" s="68">
        <v>0</v>
      </c>
      <c r="F98" s="67">
        <v>0</v>
      </c>
      <c r="G98" s="61">
        <f>SUM(D98*E98*F98)</f>
        <v>0</v>
      </c>
      <c r="H98" s="62">
        <f>SUM(D98*F98)</f>
        <v>0</v>
      </c>
      <c r="I98" s="63">
        <f t="shared" ref="I98:I105" si="3">SUM(H98*E98)</f>
        <v>0</v>
      </c>
      <c r="J98" s="64"/>
      <c r="S98" s="29"/>
    </row>
    <row r="99" spans="1:19" x14ac:dyDescent="0.25">
      <c r="B99" s="65"/>
      <c r="C99" s="58"/>
      <c r="D99" s="67">
        <v>0</v>
      </c>
      <c r="E99" s="68">
        <v>0</v>
      </c>
      <c r="F99" s="67">
        <v>0</v>
      </c>
      <c r="G99" s="61">
        <f t="shared" ref="G99:G105" si="4">SUM(D99*E99*F99)</f>
        <v>0</v>
      </c>
      <c r="H99" s="62">
        <f>SUM(D99*F99)</f>
        <v>0</v>
      </c>
      <c r="I99" s="63">
        <f t="shared" si="3"/>
        <v>0</v>
      </c>
      <c r="J99" s="64"/>
    </row>
    <row r="100" spans="1:19" x14ac:dyDescent="0.25">
      <c r="B100" s="65"/>
      <c r="C100" s="66"/>
      <c r="D100" s="67">
        <v>0</v>
      </c>
      <c r="E100" s="68">
        <v>0</v>
      </c>
      <c r="F100" s="67">
        <v>0</v>
      </c>
      <c r="G100" s="61">
        <f t="shared" si="4"/>
        <v>0</v>
      </c>
      <c r="H100" s="62">
        <f t="shared" ref="H100:H105" si="5">SUM(D100*F100)</f>
        <v>0</v>
      </c>
      <c r="I100" s="63">
        <f t="shared" si="3"/>
        <v>0</v>
      </c>
      <c r="J100" s="64"/>
    </row>
    <row r="101" spans="1:19" x14ac:dyDescent="0.25">
      <c r="B101" s="65"/>
      <c r="C101" s="66"/>
      <c r="D101" s="67">
        <v>0</v>
      </c>
      <c r="E101" s="68">
        <v>0</v>
      </c>
      <c r="F101" s="67">
        <v>0</v>
      </c>
      <c r="G101" s="61">
        <f t="shared" si="4"/>
        <v>0</v>
      </c>
      <c r="H101" s="62">
        <f t="shared" si="5"/>
        <v>0</v>
      </c>
      <c r="I101" s="63">
        <f t="shared" si="3"/>
        <v>0</v>
      </c>
      <c r="J101" s="64"/>
    </row>
    <row r="102" spans="1:19" x14ac:dyDescent="0.25">
      <c r="B102" s="65"/>
      <c r="C102" s="66"/>
      <c r="D102" s="67">
        <v>0</v>
      </c>
      <c r="E102" s="68">
        <v>0</v>
      </c>
      <c r="F102" s="67">
        <v>0</v>
      </c>
      <c r="G102" s="61">
        <f t="shared" si="4"/>
        <v>0</v>
      </c>
      <c r="H102" s="62">
        <f t="shared" si="5"/>
        <v>0</v>
      </c>
      <c r="I102" s="63">
        <f t="shared" si="3"/>
        <v>0</v>
      </c>
      <c r="J102" s="64"/>
    </row>
    <row r="103" spans="1:19" x14ac:dyDescent="0.25">
      <c r="B103" s="65"/>
      <c r="C103" s="66"/>
      <c r="D103" s="67">
        <v>0</v>
      </c>
      <c r="E103" s="68">
        <v>0</v>
      </c>
      <c r="F103" s="67">
        <v>0</v>
      </c>
      <c r="G103" s="61">
        <f t="shared" si="4"/>
        <v>0</v>
      </c>
      <c r="H103" s="62">
        <f t="shared" si="5"/>
        <v>0</v>
      </c>
      <c r="I103" s="63">
        <f t="shared" si="3"/>
        <v>0</v>
      </c>
      <c r="J103" s="64"/>
    </row>
    <row r="104" spans="1:19" x14ac:dyDescent="0.25">
      <c r="B104" s="65"/>
      <c r="C104" s="66"/>
      <c r="D104" s="67">
        <v>0</v>
      </c>
      <c r="E104" s="68">
        <v>0</v>
      </c>
      <c r="F104" s="67">
        <v>0</v>
      </c>
      <c r="G104" s="61">
        <f t="shared" si="4"/>
        <v>0</v>
      </c>
      <c r="H104" s="62">
        <f t="shared" si="5"/>
        <v>0</v>
      </c>
      <c r="I104" s="63">
        <f t="shared" si="3"/>
        <v>0</v>
      </c>
      <c r="J104" s="64"/>
    </row>
    <row r="105" spans="1:19" ht="15.75" thickBot="1" x14ac:dyDescent="0.3">
      <c r="B105" s="69"/>
      <c r="C105" s="66"/>
      <c r="D105" s="67">
        <v>0</v>
      </c>
      <c r="E105" s="68">
        <v>0</v>
      </c>
      <c r="F105" s="67">
        <v>0</v>
      </c>
      <c r="G105" s="61">
        <f t="shared" si="4"/>
        <v>0</v>
      </c>
      <c r="H105" s="62">
        <f t="shared" si="5"/>
        <v>0</v>
      </c>
      <c r="I105" s="63">
        <f t="shared" si="3"/>
        <v>0</v>
      </c>
      <c r="J105" s="64"/>
    </row>
    <row r="106" spans="1:19" ht="15.75" thickBot="1" x14ac:dyDescent="0.3">
      <c r="B106" s="136"/>
      <c r="C106" s="137" t="s">
        <v>27</v>
      </c>
      <c r="D106" s="138"/>
      <c r="E106" s="139"/>
      <c r="F106" s="139"/>
      <c r="G106" s="140">
        <f>SUM(G98:G105)</f>
        <v>0</v>
      </c>
      <c r="H106" s="243">
        <f>SUM(I98:I105)</f>
        <v>0</v>
      </c>
      <c r="I106" s="256"/>
      <c r="J106" s="64"/>
    </row>
    <row r="107" spans="1:19" ht="15.75" thickBot="1" x14ac:dyDescent="0.3">
      <c r="B107" s="71"/>
    </row>
    <row r="108" spans="1:19" ht="21" x14ac:dyDescent="0.35">
      <c r="B108" s="279" t="s">
        <v>12</v>
      </c>
      <c r="C108" s="280"/>
      <c r="D108" s="280"/>
      <c r="E108" s="280"/>
      <c r="F108" s="280"/>
      <c r="G108" s="280"/>
      <c r="H108" s="241" t="s">
        <v>165</v>
      </c>
      <c r="I108" s="242"/>
      <c r="J108" s="117" t="s">
        <v>190</v>
      </c>
    </row>
    <row r="109" spans="1:19" ht="15.75" customHeight="1" x14ac:dyDescent="0.25">
      <c r="B109" s="118" t="s">
        <v>21</v>
      </c>
      <c r="C109" s="119"/>
      <c r="D109" s="119"/>
      <c r="E109" s="119"/>
      <c r="F109" s="119"/>
      <c r="G109" s="119"/>
      <c r="H109" s="252" t="s">
        <v>179</v>
      </c>
      <c r="I109" s="253"/>
      <c r="J109" s="235" t="s">
        <v>247</v>
      </c>
    </row>
    <row r="110" spans="1:19" ht="36.75" customHeight="1" thickBot="1" x14ac:dyDescent="0.3">
      <c r="B110" s="277"/>
      <c r="C110" s="278"/>
      <c r="D110" s="278"/>
      <c r="E110" s="278"/>
      <c r="F110" s="278"/>
      <c r="G110" s="278"/>
      <c r="H110" s="254"/>
      <c r="I110" s="255"/>
      <c r="J110" s="236"/>
    </row>
    <row r="111" spans="1:19" ht="15.75" x14ac:dyDescent="0.25">
      <c r="B111" s="120" t="s">
        <v>28</v>
      </c>
      <c r="C111" s="120" t="s">
        <v>23</v>
      </c>
      <c r="D111" s="135"/>
      <c r="E111" s="121" t="s">
        <v>29</v>
      </c>
      <c r="F111" s="121" t="s">
        <v>30</v>
      </c>
      <c r="G111" s="122" t="s">
        <v>257</v>
      </c>
      <c r="H111" s="134" t="s">
        <v>29</v>
      </c>
      <c r="I111" s="134" t="s">
        <v>26</v>
      </c>
      <c r="J111" s="237"/>
    </row>
    <row r="112" spans="1:19" x14ac:dyDescent="0.25">
      <c r="B112" s="65"/>
      <c r="C112" s="58"/>
      <c r="D112" s="72"/>
      <c r="E112" s="67">
        <v>0</v>
      </c>
      <c r="F112" s="60">
        <v>0</v>
      </c>
      <c r="G112" s="61">
        <f>SUM(E112*F112)</f>
        <v>0</v>
      </c>
      <c r="H112" s="73">
        <f>E112</f>
        <v>0</v>
      </c>
      <c r="I112" s="70">
        <f>SUM(H112*F112)</f>
        <v>0</v>
      </c>
      <c r="J112" s="64"/>
    </row>
    <row r="113" spans="2:11" x14ac:dyDescent="0.25">
      <c r="B113" s="65"/>
      <c r="C113" s="66"/>
      <c r="D113" s="74"/>
      <c r="E113" s="67">
        <v>0</v>
      </c>
      <c r="F113" s="60">
        <v>0</v>
      </c>
      <c r="G113" s="61">
        <f t="shared" ref="G113:G118" si="6">SUM(E113*F113)</f>
        <v>0</v>
      </c>
      <c r="H113" s="73">
        <f t="shared" ref="H113:H118" si="7">E113</f>
        <v>0</v>
      </c>
      <c r="I113" s="70">
        <f t="shared" ref="I113:I118" si="8">SUM(H113*F113)</f>
        <v>0</v>
      </c>
      <c r="J113" s="64"/>
    </row>
    <row r="114" spans="2:11" x14ac:dyDescent="0.25">
      <c r="B114" s="65"/>
      <c r="C114" s="66"/>
      <c r="D114" s="74"/>
      <c r="E114" s="67">
        <v>0</v>
      </c>
      <c r="F114" s="60">
        <v>0</v>
      </c>
      <c r="G114" s="61">
        <f t="shared" si="6"/>
        <v>0</v>
      </c>
      <c r="H114" s="73">
        <f t="shared" si="7"/>
        <v>0</v>
      </c>
      <c r="I114" s="70">
        <f t="shared" si="8"/>
        <v>0</v>
      </c>
      <c r="J114" s="64"/>
    </row>
    <row r="115" spans="2:11" x14ac:dyDescent="0.25">
      <c r="B115" s="65"/>
      <c r="C115" s="66"/>
      <c r="D115" s="74"/>
      <c r="E115" s="67">
        <v>0</v>
      </c>
      <c r="F115" s="60">
        <v>0</v>
      </c>
      <c r="G115" s="61">
        <f t="shared" si="6"/>
        <v>0</v>
      </c>
      <c r="H115" s="73">
        <f t="shared" si="7"/>
        <v>0</v>
      </c>
      <c r="I115" s="70">
        <f t="shared" si="8"/>
        <v>0</v>
      </c>
      <c r="J115" s="64"/>
    </row>
    <row r="116" spans="2:11" x14ac:dyDescent="0.25">
      <c r="B116" s="65"/>
      <c r="C116" s="66"/>
      <c r="D116" s="74"/>
      <c r="E116" s="67">
        <v>0</v>
      </c>
      <c r="F116" s="60">
        <v>0</v>
      </c>
      <c r="G116" s="61">
        <f t="shared" si="6"/>
        <v>0</v>
      </c>
      <c r="H116" s="73">
        <f t="shared" si="7"/>
        <v>0</v>
      </c>
      <c r="I116" s="70">
        <f t="shared" si="8"/>
        <v>0</v>
      </c>
      <c r="J116" s="64"/>
    </row>
    <row r="117" spans="2:11" x14ac:dyDescent="0.25">
      <c r="B117" s="65"/>
      <c r="C117" s="66"/>
      <c r="D117" s="74"/>
      <c r="E117" s="67">
        <v>0</v>
      </c>
      <c r="F117" s="60">
        <v>0</v>
      </c>
      <c r="G117" s="61">
        <f t="shared" si="6"/>
        <v>0</v>
      </c>
      <c r="H117" s="73">
        <f t="shared" si="7"/>
        <v>0</v>
      </c>
      <c r="I117" s="70">
        <f t="shared" si="8"/>
        <v>0</v>
      </c>
      <c r="J117" s="64"/>
    </row>
    <row r="118" spans="2:11" ht="15.75" thickBot="1" x14ac:dyDescent="0.3">
      <c r="B118" s="69"/>
      <c r="C118" s="66"/>
      <c r="D118" s="74"/>
      <c r="E118" s="67">
        <v>0</v>
      </c>
      <c r="F118" s="60">
        <v>0</v>
      </c>
      <c r="G118" s="61">
        <f t="shared" si="6"/>
        <v>0</v>
      </c>
      <c r="H118" s="73">
        <f t="shared" si="7"/>
        <v>0</v>
      </c>
      <c r="I118" s="70">
        <f t="shared" si="8"/>
        <v>0</v>
      </c>
      <c r="J118" s="64"/>
    </row>
    <row r="119" spans="2:11" ht="15.75" thickBot="1" x14ac:dyDescent="0.3">
      <c r="B119" s="136"/>
      <c r="C119" s="141" t="s">
        <v>27</v>
      </c>
      <c r="D119" s="142"/>
      <c r="E119" s="139"/>
      <c r="F119" s="139"/>
      <c r="G119" s="140">
        <f>SUM(G112:G118)</f>
        <v>0</v>
      </c>
      <c r="H119" s="243">
        <f>SUM(I112:I118)</f>
        <v>0</v>
      </c>
      <c r="I119" s="244"/>
      <c r="J119" s="64"/>
    </row>
    <row r="120" spans="2:11" ht="15.75" thickBot="1" x14ac:dyDescent="0.3"/>
    <row r="121" spans="2:11" ht="21" x14ac:dyDescent="0.35">
      <c r="B121" s="279" t="s">
        <v>13</v>
      </c>
      <c r="C121" s="280"/>
      <c r="D121" s="280"/>
      <c r="E121" s="280"/>
      <c r="F121" s="280"/>
      <c r="G121" s="280"/>
      <c r="H121" s="241" t="s">
        <v>165</v>
      </c>
      <c r="I121" s="242"/>
      <c r="J121" s="117" t="s">
        <v>190</v>
      </c>
    </row>
    <row r="122" spans="2:11" ht="15.75" customHeight="1" x14ac:dyDescent="0.25">
      <c r="B122" s="118" t="s">
        <v>21</v>
      </c>
      <c r="C122" s="119"/>
      <c r="D122" s="119"/>
      <c r="E122" s="119"/>
      <c r="F122" s="119"/>
      <c r="G122" s="119"/>
      <c r="H122" s="252" t="s">
        <v>179</v>
      </c>
      <c r="I122" s="253"/>
      <c r="J122" s="235" t="s">
        <v>247</v>
      </c>
    </row>
    <row r="123" spans="2:11" ht="108.75" customHeight="1" thickBot="1" x14ac:dyDescent="0.3">
      <c r="B123" s="277"/>
      <c r="C123" s="278"/>
      <c r="D123" s="278"/>
      <c r="E123" s="278"/>
      <c r="F123" s="278"/>
      <c r="G123" s="278"/>
      <c r="H123" s="254"/>
      <c r="I123" s="255"/>
      <c r="J123" s="236"/>
    </row>
    <row r="124" spans="2:11" ht="15.75" x14ac:dyDescent="0.25">
      <c r="B124" s="120" t="s">
        <v>31</v>
      </c>
      <c r="C124" s="120" t="s">
        <v>23</v>
      </c>
      <c r="D124" s="135"/>
      <c r="E124" s="121" t="s">
        <v>32</v>
      </c>
      <c r="F124" s="121" t="s">
        <v>30</v>
      </c>
      <c r="G124" s="122" t="s">
        <v>257</v>
      </c>
      <c r="H124" s="134" t="s">
        <v>32</v>
      </c>
      <c r="I124" s="134" t="s">
        <v>26</v>
      </c>
      <c r="J124" s="237"/>
    </row>
    <row r="125" spans="2:11" x14ac:dyDescent="0.25">
      <c r="B125" s="58"/>
      <c r="C125" s="58"/>
      <c r="D125" s="75"/>
      <c r="E125" s="76"/>
      <c r="F125" s="60"/>
      <c r="G125" s="61">
        <f>SUM(E125*F125)</f>
        <v>0</v>
      </c>
      <c r="H125" s="77">
        <f t="shared" ref="H125:H134" si="9">E125</f>
        <v>0</v>
      </c>
      <c r="I125" s="70">
        <f>SUM(H125*F125)</f>
        <v>0</v>
      </c>
      <c r="J125" s="64"/>
    </row>
    <row r="126" spans="2:11" x14ac:dyDescent="0.25">
      <c r="B126" s="57"/>
      <c r="C126" s="58"/>
      <c r="D126" s="75"/>
      <c r="E126" s="76"/>
      <c r="F126" s="60"/>
      <c r="G126" s="61">
        <f t="shared" ref="G126:G134" si="10">SUM(E126*F126)</f>
        <v>0</v>
      </c>
      <c r="H126" s="77">
        <f t="shared" si="9"/>
        <v>0</v>
      </c>
      <c r="I126" s="70">
        <f t="shared" ref="I126:I134" si="11">SUM(H126*F126)</f>
        <v>0</v>
      </c>
      <c r="J126" s="64"/>
    </row>
    <row r="127" spans="2:11" x14ac:dyDescent="0.25">
      <c r="B127" s="57"/>
      <c r="C127" s="58"/>
      <c r="D127" s="75"/>
      <c r="E127" s="76"/>
      <c r="F127" s="60"/>
      <c r="G127" s="61">
        <f t="shared" si="10"/>
        <v>0</v>
      </c>
      <c r="H127" s="77">
        <f t="shared" si="9"/>
        <v>0</v>
      </c>
      <c r="I127" s="70">
        <f t="shared" si="11"/>
        <v>0</v>
      </c>
      <c r="J127" s="64"/>
    </row>
    <row r="128" spans="2:11" ht="15.75" customHeight="1" x14ac:dyDescent="0.25">
      <c r="B128" s="57"/>
      <c r="C128" s="58"/>
      <c r="D128" s="75"/>
      <c r="E128" s="76"/>
      <c r="F128" s="60"/>
      <c r="G128" s="61">
        <f t="shared" si="10"/>
        <v>0</v>
      </c>
      <c r="H128" s="77">
        <f t="shared" si="9"/>
        <v>0</v>
      </c>
      <c r="I128" s="70">
        <f t="shared" si="11"/>
        <v>0</v>
      </c>
      <c r="J128" s="78"/>
      <c r="K128" s="40"/>
    </row>
    <row r="129" spans="2:10" x14ac:dyDescent="0.25">
      <c r="B129" s="57"/>
      <c r="C129" s="58"/>
      <c r="D129" s="72"/>
      <c r="E129" s="76"/>
      <c r="F129" s="60"/>
      <c r="G129" s="61">
        <f t="shared" si="10"/>
        <v>0</v>
      </c>
      <c r="H129" s="77">
        <f t="shared" ref="H129:H133" si="12">E129</f>
        <v>0</v>
      </c>
      <c r="I129" s="70">
        <f t="shared" si="11"/>
        <v>0</v>
      </c>
      <c r="J129" s="64"/>
    </row>
    <row r="130" spans="2:10" x14ac:dyDescent="0.25">
      <c r="B130" s="57"/>
      <c r="C130" s="58"/>
      <c r="D130" s="72"/>
      <c r="E130" s="76"/>
      <c r="F130" s="60"/>
      <c r="G130" s="61">
        <f t="shared" si="10"/>
        <v>0</v>
      </c>
      <c r="H130" s="77">
        <f t="shared" si="12"/>
        <v>0</v>
      </c>
      <c r="I130" s="70">
        <f t="shared" si="11"/>
        <v>0</v>
      </c>
      <c r="J130" s="64"/>
    </row>
    <row r="131" spans="2:10" x14ac:dyDescent="0.25">
      <c r="B131" s="57"/>
      <c r="C131" s="58"/>
      <c r="D131" s="72"/>
      <c r="E131" s="76"/>
      <c r="F131" s="60"/>
      <c r="G131" s="61">
        <f t="shared" si="10"/>
        <v>0</v>
      </c>
      <c r="H131" s="77">
        <f t="shared" si="12"/>
        <v>0</v>
      </c>
      <c r="I131" s="70">
        <f t="shared" si="11"/>
        <v>0</v>
      </c>
      <c r="J131" s="64"/>
    </row>
    <row r="132" spans="2:10" x14ac:dyDescent="0.25">
      <c r="B132" s="57"/>
      <c r="C132" s="58"/>
      <c r="D132" s="72"/>
      <c r="E132" s="76"/>
      <c r="F132" s="60"/>
      <c r="G132" s="61">
        <f t="shared" si="10"/>
        <v>0</v>
      </c>
      <c r="H132" s="77">
        <f t="shared" si="12"/>
        <v>0</v>
      </c>
      <c r="I132" s="70">
        <f t="shared" si="11"/>
        <v>0</v>
      </c>
      <c r="J132" s="64"/>
    </row>
    <row r="133" spans="2:10" x14ac:dyDescent="0.25">
      <c r="B133" s="57"/>
      <c r="C133" s="58"/>
      <c r="D133" s="72"/>
      <c r="E133" s="76"/>
      <c r="F133" s="60"/>
      <c r="G133" s="61">
        <f t="shared" si="10"/>
        <v>0</v>
      </c>
      <c r="H133" s="77">
        <f t="shared" si="12"/>
        <v>0</v>
      </c>
      <c r="I133" s="70">
        <f t="shared" si="11"/>
        <v>0</v>
      </c>
      <c r="J133" s="64"/>
    </row>
    <row r="134" spans="2:10" x14ac:dyDescent="0.25">
      <c r="B134" s="57"/>
      <c r="C134" s="58"/>
      <c r="D134" s="72"/>
      <c r="E134" s="76"/>
      <c r="F134" s="60"/>
      <c r="G134" s="61">
        <f t="shared" si="10"/>
        <v>0</v>
      </c>
      <c r="H134" s="77">
        <f t="shared" si="9"/>
        <v>0</v>
      </c>
      <c r="I134" s="70">
        <f t="shared" si="11"/>
        <v>0</v>
      </c>
      <c r="J134" s="64"/>
    </row>
    <row r="135" spans="2:10" ht="15.75" thickBot="1" x14ac:dyDescent="0.3">
      <c r="B135" s="136"/>
      <c r="C135" s="143" t="s">
        <v>27</v>
      </c>
      <c r="D135" s="144"/>
      <c r="E135" s="145"/>
      <c r="F135" s="146"/>
      <c r="G135" s="147">
        <f>SUM(G125:G134)</f>
        <v>0</v>
      </c>
      <c r="H135" s="243">
        <f>SUM(I125:I134)</f>
        <v>0</v>
      </c>
      <c r="I135" s="244"/>
      <c r="J135" s="148"/>
    </row>
    <row r="136" spans="2:10" ht="15.75" thickBot="1" x14ac:dyDescent="0.3">
      <c r="B136"/>
      <c r="C136"/>
      <c r="D136"/>
      <c r="E136"/>
      <c r="F136"/>
      <c r="G136"/>
      <c r="H136"/>
      <c r="I136"/>
      <c r="J136" s="116"/>
    </row>
    <row r="137" spans="2:10" ht="21.75" thickBot="1" x14ac:dyDescent="0.4">
      <c r="B137" s="287" t="s">
        <v>14</v>
      </c>
      <c r="C137" s="240"/>
      <c r="D137" s="240"/>
      <c r="E137" s="240"/>
      <c r="F137" s="240"/>
      <c r="G137" s="240"/>
      <c r="H137" s="241" t="s">
        <v>165</v>
      </c>
      <c r="I137" s="242"/>
      <c r="J137" s="117" t="s">
        <v>190</v>
      </c>
    </row>
    <row r="138" spans="2:10" ht="15.75" customHeight="1" x14ac:dyDescent="0.25">
      <c r="B138" s="118" t="s">
        <v>21</v>
      </c>
      <c r="C138" s="119"/>
      <c r="D138" s="119"/>
      <c r="E138" s="119"/>
      <c r="F138" s="119"/>
      <c r="G138" s="119"/>
      <c r="H138" s="252" t="s">
        <v>179</v>
      </c>
      <c r="I138" s="253"/>
      <c r="J138" s="235" t="s">
        <v>247</v>
      </c>
    </row>
    <row r="139" spans="2:10" ht="55.5" customHeight="1" thickBot="1" x14ac:dyDescent="0.3">
      <c r="B139" s="277" t="s">
        <v>37</v>
      </c>
      <c r="C139" s="278"/>
      <c r="D139" s="278"/>
      <c r="E139" s="278"/>
      <c r="F139" s="278"/>
      <c r="G139" s="278"/>
      <c r="H139" s="254"/>
      <c r="I139" s="255"/>
      <c r="J139" s="236"/>
    </row>
    <row r="140" spans="2:10" ht="15.75" x14ac:dyDescent="0.25">
      <c r="B140" s="120" t="s">
        <v>31</v>
      </c>
      <c r="C140" s="120" t="s">
        <v>23</v>
      </c>
      <c r="D140" s="135"/>
      <c r="E140" s="121" t="s">
        <v>32</v>
      </c>
      <c r="F140" s="121" t="s">
        <v>30</v>
      </c>
      <c r="G140" s="122" t="s">
        <v>257</v>
      </c>
      <c r="H140" s="134" t="s">
        <v>32</v>
      </c>
      <c r="I140" s="134" t="s">
        <v>26</v>
      </c>
      <c r="J140" s="237"/>
    </row>
    <row r="141" spans="2:10" x14ac:dyDescent="0.25">
      <c r="B141" s="65"/>
      <c r="C141" s="58"/>
      <c r="D141" s="72"/>
      <c r="E141" s="59"/>
      <c r="F141" s="60"/>
      <c r="G141" s="61">
        <f>SUM(E141*F141)</f>
        <v>0</v>
      </c>
      <c r="H141" s="77">
        <f>E141</f>
        <v>0</v>
      </c>
      <c r="I141" s="70">
        <f>SUM(H141*F141)</f>
        <v>0</v>
      </c>
      <c r="J141" s="64"/>
    </row>
    <row r="142" spans="2:10" x14ac:dyDescent="0.25">
      <c r="B142" s="65"/>
      <c r="C142" s="58"/>
      <c r="D142" s="72"/>
      <c r="E142" s="59"/>
      <c r="F142" s="60"/>
      <c r="G142" s="61">
        <f t="shared" ref="G142:G147" si="13">SUM(E142*F142)</f>
        <v>0</v>
      </c>
      <c r="H142" s="77">
        <f t="shared" ref="H142:H147" si="14">E142</f>
        <v>0</v>
      </c>
      <c r="I142" s="70">
        <f t="shared" ref="I142:I147" si="15">SUM(H142*F142)</f>
        <v>0</v>
      </c>
      <c r="J142" s="64"/>
    </row>
    <row r="143" spans="2:10" x14ac:dyDescent="0.25">
      <c r="B143" s="65"/>
      <c r="C143" s="58"/>
      <c r="D143" s="74"/>
      <c r="E143" s="67"/>
      <c r="F143" s="68"/>
      <c r="G143" s="61">
        <f t="shared" si="13"/>
        <v>0</v>
      </c>
      <c r="H143" s="77">
        <f t="shared" si="14"/>
        <v>0</v>
      </c>
      <c r="I143" s="70">
        <f t="shared" si="15"/>
        <v>0</v>
      </c>
      <c r="J143" s="64"/>
    </row>
    <row r="144" spans="2:10" x14ac:dyDescent="0.25">
      <c r="B144" s="65"/>
      <c r="C144" s="58"/>
      <c r="D144" s="74"/>
      <c r="E144" s="67"/>
      <c r="F144" s="68"/>
      <c r="G144" s="61">
        <f t="shared" si="13"/>
        <v>0</v>
      </c>
      <c r="H144" s="77">
        <f t="shared" si="14"/>
        <v>0</v>
      </c>
      <c r="I144" s="70">
        <f t="shared" si="15"/>
        <v>0</v>
      </c>
      <c r="J144" s="64"/>
    </row>
    <row r="145" spans="2:10" x14ac:dyDescent="0.25">
      <c r="B145" s="69"/>
      <c r="C145" s="58"/>
      <c r="D145" s="74"/>
      <c r="E145" s="68"/>
      <c r="F145" s="68"/>
      <c r="G145" s="61">
        <f t="shared" si="13"/>
        <v>0</v>
      </c>
      <c r="H145" s="77">
        <f t="shared" si="14"/>
        <v>0</v>
      </c>
      <c r="I145" s="70">
        <f t="shared" si="15"/>
        <v>0</v>
      </c>
      <c r="J145" s="64"/>
    </row>
    <row r="146" spans="2:10" x14ac:dyDescent="0.25">
      <c r="B146" s="69"/>
      <c r="C146" s="58"/>
      <c r="D146" s="74"/>
      <c r="E146" s="68"/>
      <c r="F146" s="68"/>
      <c r="G146" s="61">
        <f t="shared" si="13"/>
        <v>0</v>
      </c>
      <c r="H146" s="77">
        <f t="shared" si="14"/>
        <v>0</v>
      </c>
      <c r="I146" s="70">
        <f t="shared" si="15"/>
        <v>0</v>
      </c>
      <c r="J146" s="64"/>
    </row>
    <row r="147" spans="2:10" ht="15.75" thickBot="1" x14ac:dyDescent="0.3">
      <c r="B147" s="69"/>
      <c r="C147" s="58"/>
      <c r="D147" s="74"/>
      <c r="E147" s="68"/>
      <c r="F147" s="68"/>
      <c r="G147" s="61">
        <f t="shared" si="13"/>
        <v>0</v>
      </c>
      <c r="H147" s="77">
        <f t="shared" si="14"/>
        <v>0</v>
      </c>
      <c r="I147" s="70">
        <f t="shared" si="15"/>
        <v>0</v>
      </c>
      <c r="J147" s="64"/>
    </row>
    <row r="148" spans="2:10" ht="15.75" thickBot="1" x14ac:dyDescent="0.3">
      <c r="B148" s="136"/>
      <c r="C148" s="141" t="s">
        <v>27</v>
      </c>
      <c r="D148" s="142"/>
      <c r="E148" s="139"/>
      <c r="F148" s="139"/>
      <c r="G148" s="140">
        <f>SUM(G141:G147)</f>
        <v>0</v>
      </c>
      <c r="H148" s="309">
        <f>SUM(I141:I147)</f>
        <v>0</v>
      </c>
      <c r="I148" s="310"/>
      <c r="J148" s="148"/>
    </row>
    <row r="149" spans="2:10" ht="15.75" thickBot="1" x14ac:dyDescent="0.3">
      <c r="B149"/>
      <c r="C149"/>
      <c r="D149"/>
      <c r="E149"/>
      <c r="F149"/>
      <c r="G149"/>
      <c r="H149"/>
      <c r="I149"/>
      <c r="J149" s="116"/>
    </row>
    <row r="150" spans="2:10" ht="21" x14ac:dyDescent="0.35">
      <c r="B150" s="279" t="s">
        <v>15</v>
      </c>
      <c r="C150" s="280"/>
      <c r="D150" s="280"/>
      <c r="E150" s="280"/>
      <c r="F150" s="280"/>
      <c r="G150" s="280"/>
      <c r="H150" s="241" t="s">
        <v>165</v>
      </c>
      <c r="I150" s="242"/>
      <c r="J150" s="117" t="s">
        <v>190</v>
      </c>
    </row>
    <row r="151" spans="2:10" ht="15.75" customHeight="1" x14ac:dyDescent="0.25">
      <c r="B151" s="118" t="s">
        <v>21</v>
      </c>
      <c r="C151" s="119"/>
      <c r="D151" s="119"/>
      <c r="E151" s="119"/>
      <c r="F151" s="119"/>
      <c r="G151" s="119"/>
      <c r="H151" s="252" t="s">
        <v>179</v>
      </c>
      <c r="I151" s="253"/>
      <c r="J151" s="235" t="s">
        <v>247</v>
      </c>
    </row>
    <row r="152" spans="2:10" ht="55.5" customHeight="1" thickBot="1" x14ac:dyDescent="0.3">
      <c r="B152" s="277" t="s">
        <v>36</v>
      </c>
      <c r="C152" s="278"/>
      <c r="D152" s="278"/>
      <c r="E152" s="278"/>
      <c r="F152" s="278"/>
      <c r="G152" s="278"/>
      <c r="H152" s="254"/>
      <c r="I152" s="255"/>
      <c r="J152" s="236"/>
    </row>
    <row r="153" spans="2:10" ht="15.75" x14ac:dyDescent="0.25">
      <c r="B153" s="120" t="s">
        <v>28</v>
      </c>
      <c r="C153" s="120" t="s">
        <v>23</v>
      </c>
      <c r="D153" s="135"/>
      <c r="E153" s="135"/>
      <c r="F153" s="135"/>
      <c r="G153" s="122" t="s">
        <v>257</v>
      </c>
      <c r="H153" s="244" t="s">
        <v>26</v>
      </c>
      <c r="I153" s="244"/>
      <c r="J153" s="237"/>
    </row>
    <row r="154" spans="2:10" x14ac:dyDescent="0.25">
      <c r="B154" s="69"/>
      <c r="C154" s="79"/>
      <c r="D154" s="75"/>
      <c r="E154" s="75"/>
      <c r="F154" s="75"/>
      <c r="G154" s="61"/>
      <c r="H154" s="229">
        <f>G154</f>
        <v>0</v>
      </c>
      <c r="I154" s="230"/>
      <c r="J154" s="64"/>
    </row>
    <row r="155" spans="2:10" x14ac:dyDescent="0.25">
      <c r="B155" s="69"/>
      <c r="C155" s="79"/>
      <c r="D155" s="75"/>
      <c r="E155" s="75"/>
      <c r="F155" s="75"/>
      <c r="G155" s="61"/>
      <c r="H155" s="229">
        <f t="shared" ref="H155:H159" si="16">G155</f>
        <v>0</v>
      </c>
      <c r="I155" s="230"/>
      <c r="J155" s="64"/>
    </row>
    <row r="156" spans="2:10" x14ac:dyDescent="0.25">
      <c r="B156" s="69"/>
      <c r="C156" s="79"/>
      <c r="D156" s="75"/>
      <c r="E156" s="75"/>
      <c r="F156" s="75"/>
      <c r="G156" s="61"/>
      <c r="H156" s="229">
        <f t="shared" si="16"/>
        <v>0</v>
      </c>
      <c r="I156" s="230"/>
      <c r="J156" s="64"/>
    </row>
    <row r="157" spans="2:10" x14ac:dyDescent="0.25">
      <c r="B157" s="69"/>
      <c r="C157" s="66"/>
      <c r="D157" s="74"/>
      <c r="E157" s="74"/>
      <c r="F157" s="74"/>
      <c r="G157" s="80"/>
      <c r="H157" s="229">
        <f t="shared" si="16"/>
        <v>0</v>
      </c>
      <c r="I157" s="230"/>
      <c r="J157" s="64"/>
    </row>
    <row r="158" spans="2:10" x14ac:dyDescent="0.25">
      <c r="B158" s="69"/>
      <c r="C158" s="66"/>
      <c r="D158" s="74"/>
      <c r="E158" s="74"/>
      <c r="F158" s="74"/>
      <c r="G158" s="80"/>
      <c r="H158" s="229">
        <f t="shared" si="16"/>
        <v>0</v>
      </c>
      <c r="I158" s="230"/>
      <c r="J158" s="64"/>
    </row>
    <row r="159" spans="2:10" ht="15.75" thickBot="1" x14ac:dyDescent="0.3">
      <c r="B159" s="69"/>
      <c r="C159" s="66"/>
      <c r="D159" s="74"/>
      <c r="E159" s="74"/>
      <c r="F159" s="74"/>
      <c r="G159" s="80"/>
      <c r="H159" s="229">
        <f t="shared" si="16"/>
        <v>0</v>
      </c>
      <c r="I159" s="230"/>
      <c r="J159" s="64"/>
    </row>
    <row r="160" spans="2:10" ht="15.75" thickBot="1" x14ac:dyDescent="0.3">
      <c r="B160" s="136"/>
      <c r="C160" s="141" t="s">
        <v>27</v>
      </c>
      <c r="D160" s="142"/>
      <c r="E160" s="149"/>
      <c r="F160" s="149"/>
      <c r="G160" s="140">
        <f>SUM(G154:G159)</f>
        <v>0</v>
      </c>
      <c r="H160" s="243">
        <f>SUM(H154:H159)</f>
        <v>0</v>
      </c>
      <c r="I160" s="244"/>
      <c r="J160" s="148"/>
    </row>
    <row r="161" spans="2:10" ht="15.75" thickBot="1" x14ac:dyDescent="0.3">
      <c r="B161"/>
      <c r="C161"/>
      <c r="D161"/>
      <c r="E161"/>
      <c r="F161"/>
      <c r="G161"/>
      <c r="H161"/>
      <c r="I161"/>
      <c r="J161" s="116"/>
    </row>
    <row r="162" spans="2:10" ht="21" x14ac:dyDescent="0.35">
      <c r="B162" s="238" t="s">
        <v>16</v>
      </c>
      <c r="C162" s="239"/>
      <c r="D162" s="239"/>
      <c r="E162" s="239"/>
      <c r="F162" s="239"/>
      <c r="G162" s="239"/>
      <c r="H162" s="241" t="s">
        <v>165</v>
      </c>
      <c r="I162" s="242"/>
      <c r="J162" s="117" t="s">
        <v>190</v>
      </c>
    </row>
    <row r="163" spans="2:10" ht="15.75" customHeight="1" x14ac:dyDescent="0.25">
      <c r="B163" s="118" t="s">
        <v>21</v>
      </c>
      <c r="C163" s="119"/>
      <c r="D163" s="119"/>
      <c r="E163" s="119"/>
      <c r="F163" s="119"/>
      <c r="G163" s="119"/>
      <c r="H163" s="252" t="s">
        <v>179</v>
      </c>
      <c r="I163" s="253"/>
      <c r="J163" s="235" t="s">
        <v>247</v>
      </c>
    </row>
    <row r="164" spans="2:10" ht="65.25" customHeight="1" thickBot="1" x14ac:dyDescent="0.3">
      <c r="B164" s="247" t="s">
        <v>37</v>
      </c>
      <c r="C164" s="248"/>
      <c r="D164" s="248"/>
      <c r="E164" s="248"/>
      <c r="F164" s="248"/>
      <c r="G164" s="248"/>
      <c r="H164" s="254"/>
      <c r="I164" s="255"/>
      <c r="J164" s="236"/>
    </row>
    <row r="165" spans="2:10" ht="15.75" x14ac:dyDescent="0.25">
      <c r="B165" s="120" t="s">
        <v>31</v>
      </c>
      <c r="C165" s="120" t="s">
        <v>23</v>
      </c>
      <c r="D165" s="135"/>
      <c r="E165" s="121" t="s">
        <v>32</v>
      </c>
      <c r="F165" s="121" t="s">
        <v>30</v>
      </c>
      <c r="G165" s="122" t="s">
        <v>257</v>
      </c>
      <c r="H165" s="134" t="s">
        <v>32</v>
      </c>
      <c r="I165" s="134" t="s">
        <v>26</v>
      </c>
      <c r="J165" s="237"/>
    </row>
    <row r="166" spans="2:10" x14ac:dyDescent="0.25">
      <c r="B166" s="65"/>
      <c r="C166" s="58"/>
      <c r="D166" s="72"/>
      <c r="E166" s="59"/>
      <c r="F166" s="60"/>
      <c r="G166" s="80">
        <f>SUM(E166*F166)</f>
        <v>0</v>
      </c>
      <c r="H166" s="77">
        <f>E166</f>
        <v>0</v>
      </c>
      <c r="I166" s="70">
        <f>SUM(H166*F166)</f>
        <v>0</v>
      </c>
      <c r="J166" s="64"/>
    </row>
    <row r="167" spans="2:10" x14ac:dyDescent="0.25">
      <c r="B167" s="65"/>
      <c r="C167" s="66"/>
      <c r="D167" s="74"/>
      <c r="E167" s="67"/>
      <c r="F167" s="68"/>
      <c r="G167" s="80">
        <f>SUM(E167*F167)</f>
        <v>0</v>
      </c>
      <c r="H167" s="77">
        <f t="shared" ref="H167:H172" si="17">E167</f>
        <v>0</v>
      </c>
      <c r="I167" s="70">
        <f t="shared" ref="I167:I172" si="18">SUM(H167*F167)</f>
        <v>0</v>
      </c>
      <c r="J167" s="64"/>
    </row>
    <row r="168" spans="2:10" x14ac:dyDescent="0.25">
      <c r="B168" s="65"/>
      <c r="C168" s="66"/>
      <c r="D168" s="74"/>
      <c r="E168" s="67"/>
      <c r="F168" s="68"/>
      <c r="G168" s="80">
        <f t="shared" ref="G168:G172" si="19">SUM(E168*F168)</f>
        <v>0</v>
      </c>
      <c r="H168" s="77">
        <f t="shared" si="17"/>
        <v>0</v>
      </c>
      <c r="I168" s="70">
        <f t="shared" si="18"/>
        <v>0</v>
      </c>
      <c r="J168" s="64"/>
    </row>
    <row r="169" spans="2:10" x14ac:dyDescent="0.25">
      <c r="B169" s="65"/>
      <c r="C169" s="66"/>
      <c r="D169" s="74"/>
      <c r="E169" s="67"/>
      <c r="F169" s="68"/>
      <c r="G169" s="80">
        <f t="shared" si="19"/>
        <v>0</v>
      </c>
      <c r="H169" s="77">
        <f t="shared" si="17"/>
        <v>0</v>
      </c>
      <c r="I169" s="70">
        <f t="shared" si="18"/>
        <v>0</v>
      </c>
      <c r="J169" s="64"/>
    </row>
    <row r="170" spans="2:10" x14ac:dyDescent="0.25">
      <c r="B170" s="65"/>
      <c r="C170" s="66"/>
      <c r="D170" s="74"/>
      <c r="E170" s="67"/>
      <c r="F170" s="68"/>
      <c r="G170" s="80">
        <f t="shared" si="19"/>
        <v>0</v>
      </c>
      <c r="H170" s="77">
        <f t="shared" si="17"/>
        <v>0</v>
      </c>
      <c r="I170" s="70">
        <f t="shared" si="18"/>
        <v>0</v>
      </c>
      <c r="J170" s="64"/>
    </row>
    <row r="171" spans="2:10" x14ac:dyDescent="0.25">
      <c r="B171" s="65"/>
      <c r="C171" s="66"/>
      <c r="D171" s="74"/>
      <c r="E171" s="67"/>
      <c r="F171" s="68"/>
      <c r="G171" s="80">
        <f t="shared" si="19"/>
        <v>0</v>
      </c>
      <c r="H171" s="77">
        <f t="shared" si="17"/>
        <v>0</v>
      </c>
      <c r="I171" s="70">
        <f t="shared" si="18"/>
        <v>0</v>
      </c>
      <c r="J171" s="64"/>
    </row>
    <row r="172" spans="2:10" ht="15.75" thickBot="1" x14ac:dyDescent="0.3">
      <c r="B172" s="69"/>
      <c r="C172" s="66"/>
      <c r="D172" s="74"/>
      <c r="E172" s="67"/>
      <c r="F172" s="68"/>
      <c r="G172" s="80">
        <f t="shared" si="19"/>
        <v>0</v>
      </c>
      <c r="H172" s="77">
        <f t="shared" si="17"/>
        <v>0</v>
      </c>
      <c r="I172" s="70">
        <f t="shared" si="18"/>
        <v>0</v>
      </c>
      <c r="J172" s="64"/>
    </row>
    <row r="173" spans="2:10" ht="15.75" thickBot="1" x14ac:dyDescent="0.3">
      <c r="B173" s="136"/>
      <c r="C173" s="141" t="s">
        <v>27</v>
      </c>
      <c r="D173" s="150"/>
      <c r="E173" s="151"/>
      <c r="F173" s="151"/>
      <c r="G173" s="152">
        <f>SUM(G166:G172)</f>
        <v>0</v>
      </c>
      <c r="H173" s="243">
        <f>SUM(I166:I172)</f>
        <v>0</v>
      </c>
      <c r="I173" s="244"/>
      <c r="J173" s="148"/>
    </row>
    <row r="174" spans="2:10" ht="15.75" thickBot="1" x14ac:dyDescent="0.3">
      <c r="B174"/>
      <c r="C174"/>
      <c r="D174"/>
      <c r="E174"/>
      <c r="F174"/>
      <c r="G174"/>
      <c r="H174"/>
      <c r="I174"/>
      <c r="J174" s="116"/>
    </row>
    <row r="175" spans="2:10" ht="21.75" thickBot="1" x14ac:dyDescent="0.4">
      <c r="B175" s="238" t="s">
        <v>134</v>
      </c>
      <c r="C175" s="239"/>
      <c r="D175" s="239"/>
      <c r="E175" s="240"/>
      <c r="F175" s="240"/>
      <c r="G175" s="240"/>
      <c r="H175" s="241" t="s">
        <v>165</v>
      </c>
      <c r="I175" s="242"/>
      <c r="J175" s="117" t="s">
        <v>190</v>
      </c>
    </row>
    <row r="176" spans="2:10" ht="45" x14ac:dyDescent="0.25">
      <c r="B176" s="153" t="s">
        <v>21</v>
      </c>
      <c r="C176" s="154" t="s">
        <v>23</v>
      </c>
      <c r="D176" s="155" t="s">
        <v>138</v>
      </c>
      <c r="E176" s="156" t="s">
        <v>140</v>
      </c>
      <c r="F176" s="157" t="s">
        <v>139</v>
      </c>
      <c r="G176" s="158" t="s">
        <v>141</v>
      </c>
      <c r="H176" s="249" t="s">
        <v>179</v>
      </c>
      <c r="I176" s="249"/>
      <c r="J176" s="159" t="s">
        <v>247</v>
      </c>
    </row>
    <row r="177" spans="1:10" x14ac:dyDescent="0.25">
      <c r="B177" s="57"/>
      <c r="C177" s="58"/>
      <c r="D177" s="81"/>
      <c r="E177" s="82"/>
      <c r="F177" s="81"/>
      <c r="G177" s="61">
        <f t="shared" ref="G177:G183" si="20">ROUND(D177*E177*F177,)</f>
        <v>0</v>
      </c>
      <c r="H177" s="229">
        <f>G177</f>
        <v>0</v>
      </c>
      <c r="I177" s="230"/>
      <c r="J177" s="114"/>
    </row>
    <row r="178" spans="1:10" x14ac:dyDescent="0.25">
      <c r="B178" s="57"/>
      <c r="C178" s="58"/>
      <c r="D178" s="81"/>
      <c r="E178" s="82"/>
      <c r="F178" s="81"/>
      <c r="G178" s="61">
        <f t="shared" si="20"/>
        <v>0</v>
      </c>
      <c r="H178" s="229">
        <f t="shared" ref="H178:H183" si="21">G178</f>
        <v>0</v>
      </c>
      <c r="I178" s="230"/>
      <c r="J178" s="114"/>
    </row>
    <row r="179" spans="1:10" x14ac:dyDescent="0.25">
      <c r="B179" s="57"/>
      <c r="C179" s="58"/>
      <c r="D179" s="81"/>
      <c r="E179" s="82"/>
      <c r="F179" s="81"/>
      <c r="G179" s="61">
        <f t="shared" si="20"/>
        <v>0</v>
      </c>
      <c r="H179" s="229">
        <f t="shared" si="21"/>
        <v>0</v>
      </c>
      <c r="I179" s="230"/>
      <c r="J179" s="64"/>
    </row>
    <row r="180" spans="1:10" x14ac:dyDescent="0.25">
      <c r="B180" s="57"/>
      <c r="C180" s="58"/>
      <c r="D180" s="81"/>
      <c r="E180" s="82"/>
      <c r="F180" s="81"/>
      <c r="G180" s="61">
        <f t="shared" si="20"/>
        <v>0</v>
      </c>
      <c r="H180" s="229">
        <f t="shared" si="21"/>
        <v>0</v>
      </c>
      <c r="I180" s="230"/>
      <c r="J180" s="64"/>
    </row>
    <row r="181" spans="1:10" x14ac:dyDescent="0.25">
      <c r="B181" s="57"/>
      <c r="C181" s="58"/>
      <c r="D181" s="81"/>
      <c r="E181" s="82"/>
      <c r="F181" s="81"/>
      <c r="G181" s="61">
        <f t="shared" si="20"/>
        <v>0</v>
      </c>
      <c r="H181" s="229">
        <f t="shared" si="21"/>
        <v>0</v>
      </c>
      <c r="I181" s="230"/>
      <c r="J181" s="64"/>
    </row>
    <row r="182" spans="1:10" x14ac:dyDescent="0.25">
      <c r="B182" s="57"/>
      <c r="C182" s="58"/>
      <c r="D182" s="81"/>
      <c r="E182" s="82"/>
      <c r="F182" s="81"/>
      <c r="G182" s="61">
        <f t="shared" si="20"/>
        <v>0</v>
      </c>
      <c r="H182" s="229">
        <f t="shared" si="21"/>
        <v>0</v>
      </c>
      <c r="I182" s="230"/>
      <c r="J182" s="64"/>
    </row>
    <row r="183" spans="1:10" x14ac:dyDescent="0.25">
      <c r="B183" s="57"/>
      <c r="C183" s="58"/>
      <c r="D183" s="81"/>
      <c r="E183" s="82"/>
      <c r="F183" s="81"/>
      <c r="G183" s="61">
        <f t="shared" si="20"/>
        <v>0</v>
      </c>
      <c r="H183" s="229">
        <f t="shared" si="21"/>
        <v>0</v>
      </c>
      <c r="I183" s="230"/>
      <c r="J183" s="64"/>
    </row>
    <row r="184" spans="1:10" ht="15.75" thickBot="1" x14ac:dyDescent="0.3">
      <c r="A184"/>
      <c r="B184" s="160"/>
      <c r="C184" s="143" t="s">
        <v>27</v>
      </c>
      <c r="D184" s="136"/>
      <c r="E184" s="136"/>
      <c r="F184" s="161"/>
      <c r="G184" s="147">
        <f>SUM(G177:G183)</f>
        <v>0</v>
      </c>
      <c r="H184" s="243">
        <f>SUM(H177:H183)</f>
        <v>0</v>
      </c>
      <c r="I184" s="244"/>
      <c r="J184" s="148"/>
    </row>
    <row r="185" spans="1:10" ht="45.75" customHeight="1" x14ac:dyDescent="0.25">
      <c r="A185" s="226" t="s">
        <v>248</v>
      </c>
      <c r="B185" s="227"/>
      <c r="C185" s="227"/>
      <c r="D185" s="227"/>
      <c r="E185" s="227"/>
      <c r="F185" s="227"/>
      <c r="G185" s="227"/>
      <c r="H185" s="227"/>
      <c r="I185" s="227"/>
      <c r="J185" s="227"/>
    </row>
    <row r="187" spans="1:10" ht="23.25" x14ac:dyDescent="0.25">
      <c r="B187" s="300" t="s">
        <v>129</v>
      </c>
      <c r="C187" s="300"/>
      <c r="D187" s="300"/>
      <c r="E187" s="301"/>
      <c r="F187" s="301"/>
      <c r="G187" s="301"/>
      <c r="H187" s="301"/>
      <c r="I187" s="302"/>
    </row>
    <row r="188" spans="1:10" ht="135" customHeight="1" x14ac:dyDescent="0.25">
      <c r="B188" s="303" t="s">
        <v>187</v>
      </c>
      <c r="C188" s="303"/>
      <c r="D188" s="303"/>
      <c r="E188" s="304"/>
      <c r="F188" s="304"/>
      <c r="G188" s="304"/>
      <c r="H188" s="304"/>
      <c r="I188" s="305"/>
    </row>
    <row r="189" spans="1:10" s="40" customFormat="1" ht="15.75" x14ac:dyDescent="0.25">
      <c r="B189" s="162" t="s">
        <v>126</v>
      </c>
      <c r="C189" s="306" t="s">
        <v>127</v>
      </c>
      <c r="D189" s="307"/>
      <c r="E189" s="307"/>
      <c r="F189" s="307"/>
      <c r="G189" s="307"/>
      <c r="H189" s="306" t="s">
        <v>92</v>
      </c>
      <c r="I189" s="307"/>
    </row>
    <row r="190" spans="1:10" s="40" customFormat="1" ht="32.25" customHeight="1" x14ac:dyDescent="0.25">
      <c r="B190" s="163">
        <v>1</v>
      </c>
      <c r="C190" s="296" t="s">
        <v>188</v>
      </c>
      <c r="D190" s="297"/>
      <c r="E190" s="297"/>
      <c r="F190" s="297"/>
      <c r="G190" s="297"/>
      <c r="H190" s="298"/>
      <c r="I190" s="299"/>
    </row>
    <row r="191" spans="1:10" s="40" customFormat="1" ht="61.5" customHeight="1" x14ac:dyDescent="0.25">
      <c r="B191" s="163">
        <v>2</v>
      </c>
      <c r="C191" s="296" t="s">
        <v>184</v>
      </c>
      <c r="D191" s="297"/>
      <c r="E191" s="297"/>
      <c r="F191" s="297"/>
      <c r="G191" s="297"/>
      <c r="H191" s="312"/>
      <c r="I191" s="313"/>
    </row>
    <row r="192" spans="1:10" s="40" customFormat="1" ht="70.5" customHeight="1" x14ac:dyDescent="0.25">
      <c r="B192" s="163">
        <v>3</v>
      </c>
      <c r="C192" s="296" t="s">
        <v>185</v>
      </c>
      <c r="D192" s="297"/>
      <c r="E192" s="297"/>
      <c r="F192" s="297"/>
      <c r="G192" s="297"/>
      <c r="H192" s="312"/>
      <c r="I192" s="313"/>
    </row>
    <row r="193" spans="2:18" s="40" customFormat="1" ht="77.25" customHeight="1" x14ac:dyDescent="0.25">
      <c r="B193" s="163">
        <v>4</v>
      </c>
      <c r="C193" s="296" t="s">
        <v>128</v>
      </c>
      <c r="D193" s="297"/>
      <c r="E193" s="297"/>
      <c r="F193" s="297"/>
      <c r="G193" s="297"/>
      <c r="H193" s="298"/>
      <c r="I193" s="299"/>
    </row>
    <row r="194" spans="2:18" s="40" customFormat="1" ht="60" customHeight="1" x14ac:dyDescent="0.25">
      <c r="B194" s="163">
        <v>5</v>
      </c>
      <c r="C194" s="296" t="s">
        <v>181</v>
      </c>
      <c r="D194" s="297"/>
      <c r="E194" s="297"/>
      <c r="F194" s="297"/>
      <c r="G194" s="297"/>
      <c r="H194" s="312"/>
      <c r="I194" s="313"/>
    </row>
    <row r="195" spans="2:18" s="40" customFormat="1" ht="59.25" customHeight="1" x14ac:dyDescent="0.25">
      <c r="B195" s="163">
        <v>6</v>
      </c>
      <c r="C195" s="296" t="s">
        <v>182</v>
      </c>
      <c r="D195" s="297"/>
      <c r="E195" s="297"/>
      <c r="F195" s="297"/>
      <c r="G195" s="297"/>
      <c r="H195" s="312"/>
      <c r="I195" s="313"/>
    </row>
    <row r="196" spans="2:18" s="40" customFormat="1" ht="87" customHeight="1" x14ac:dyDescent="0.25">
      <c r="B196" s="163">
        <v>7</v>
      </c>
      <c r="C196" s="296" t="s">
        <v>183</v>
      </c>
      <c r="D196" s="297"/>
      <c r="E196" s="297"/>
      <c r="F196" s="297"/>
      <c r="G196" s="297"/>
      <c r="H196" s="312"/>
      <c r="I196" s="313"/>
    </row>
    <row r="197" spans="2:18" s="40" customFormat="1" ht="77.25" customHeight="1" x14ac:dyDescent="0.25">
      <c r="B197" s="163">
        <v>8</v>
      </c>
      <c r="C197" s="296" t="s">
        <v>186</v>
      </c>
      <c r="D197" s="297"/>
      <c r="E197" s="297"/>
      <c r="F197" s="297"/>
      <c r="G197" s="297"/>
      <c r="H197" s="312"/>
      <c r="I197" s="313"/>
    </row>
    <row r="199" spans="2:18" ht="23.25" x14ac:dyDescent="0.35">
      <c r="B199" s="308" t="s">
        <v>133</v>
      </c>
      <c r="C199" s="308"/>
      <c r="D199" s="308"/>
      <c r="E199" s="308"/>
      <c r="F199" s="308"/>
      <c r="G199" s="308"/>
      <c r="H199" s="308"/>
      <c r="I199" s="308"/>
      <c r="J199" s="308"/>
      <c r="K199" s="308"/>
      <c r="L199" s="308"/>
      <c r="M199" s="308"/>
      <c r="N199" s="308"/>
      <c r="O199" s="308"/>
      <c r="P199" s="308"/>
      <c r="Q199" s="308"/>
      <c r="R199" s="308"/>
    </row>
    <row r="200" spans="2:18" ht="145.5" customHeight="1" x14ac:dyDescent="0.25">
      <c r="B200" s="164" t="s">
        <v>264</v>
      </c>
      <c r="C200" s="164" t="s">
        <v>170</v>
      </c>
      <c r="D200" s="164" t="s">
        <v>171</v>
      </c>
      <c r="E200" s="164" t="s">
        <v>172</v>
      </c>
      <c r="F200" s="164" t="s">
        <v>173</v>
      </c>
      <c r="G200" s="164" t="s">
        <v>174</v>
      </c>
      <c r="H200" s="164" t="s">
        <v>175</v>
      </c>
      <c r="I200" s="165" t="s">
        <v>176</v>
      </c>
      <c r="J200" s="165" t="s">
        <v>177</v>
      </c>
      <c r="K200" s="164" t="s">
        <v>178</v>
      </c>
      <c r="L200" s="164" t="s">
        <v>130</v>
      </c>
      <c r="M200" s="166" t="s">
        <v>265</v>
      </c>
      <c r="N200" s="166" t="s">
        <v>241</v>
      </c>
      <c r="O200" s="167" t="s">
        <v>131</v>
      </c>
      <c r="P200" s="168" t="s">
        <v>132</v>
      </c>
      <c r="Q200"/>
      <c r="R200"/>
    </row>
    <row r="201" spans="2:18" s="84" customFormat="1" ht="105" x14ac:dyDescent="0.25">
      <c r="B201" s="38"/>
      <c r="C201" s="38"/>
      <c r="D201" s="38"/>
      <c r="E201" s="38"/>
      <c r="F201" s="38"/>
      <c r="G201" s="38"/>
      <c r="H201" s="38"/>
      <c r="I201" s="38"/>
      <c r="J201" s="38"/>
      <c r="K201" s="38"/>
      <c r="L201" s="38"/>
      <c r="M201" s="169">
        <f>SUM(C201:L201)</f>
        <v>0</v>
      </c>
      <c r="N201" s="170">
        <f>SUM(G106+G119+G135+G148+G160+G173+G184)</f>
        <v>0</v>
      </c>
      <c r="O201" s="171">
        <f>SUM(H106+H119+H135+H148+H160+H173+H184)</f>
        <v>0</v>
      </c>
      <c r="P201" s="83" t="s">
        <v>260</v>
      </c>
    </row>
  </sheetData>
  <sheetProtection algorithmName="SHA-512" hashValue="HaAEn7YENKexr8OBQ6vS5t4KZ9ogCCL32I6drvsbuHIkDaj1DsG8ZQIqGSgHikPUxqUe+oAEq3XdDssxm8pUBg==" saltValue="BprPZtbLRWSoKfKpaZzbaQ==" spinCount="100000" sheet="1" objects="1" scenarios="1"/>
  <protectedRanges>
    <protectedRange sqref="D190:D197" name="Competitive Criteria Input"/>
  </protectedRanges>
  <mergeCells count="177">
    <mergeCell ref="J59:K59"/>
    <mergeCell ref="J60:K60"/>
    <mergeCell ref="J61:K61"/>
    <mergeCell ref="J62:K62"/>
    <mergeCell ref="J63:K63"/>
    <mergeCell ref="J64:K64"/>
    <mergeCell ref="J65:K65"/>
    <mergeCell ref="J66:K66"/>
    <mergeCell ref="J67:K67"/>
    <mergeCell ref="B2:I2"/>
    <mergeCell ref="B3:C3"/>
    <mergeCell ref="B4:I4"/>
    <mergeCell ref="B5:I5"/>
    <mergeCell ref="C6:I6"/>
    <mergeCell ref="C7:I7"/>
    <mergeCell ref="D8:F8"/>
    <mergeCell ref="D19:I19"/>
    <mergeCell ref="D20:I20"/>
    <mergeCell ref="D21:I21"/>
    <mergeCell ref="D22:I22"/>
    <mergeCell ref="D23:I23"/>
    <mergeCell ref="D24:I24"/>
    <mergeCell ref="B12:I12"/>
    <mergeCell ref="C13:I13"/>
    <mergeCell ref="C14:I14"/>
    <mergeCell ref="B16:I16"/>
    <mergeCell ref="D17:I17"/>
    <mergeCell ref="D18:I18"/>
    <mergeCell ref="B33:I33"/>
    <mergeCell ref="D34:I34"/>
    <mergeCell ref="D35:I35"/>
    <mergeCell ref="D36:I36"/>
    <mergeCell ref="D37:I37"/>
    <mergeCell ref="D38:I38"/>
    <mergeCell ref="D25:I25"/>
    <mergeCell ref="D26:I26"/>
    <mergeCell ref="B28:I28"/>
    <mergeCell ref="D29:I29"/>
    <mergeCell ref="D30:I30"/>
    <mergeCell ref="D31:I31"/>
    <mergeCell ref="B44:C44"/>
    <mergeCell ref="D44:I44"/>
    <mergeCell ref="B45:C45"/>
    <mergeCell ref="D45:I45"/>
    <mergeCell ref="B47:I47"/>
    <mergeCell ref="B57:I57"/>
    <mergeCell ref="B40:I40"/>
    <mergeCell ref="B41:C41"/>
    <mergeCell ref="D41:I41"/>
    <mergeCell ref="B42:C42"/>
    <mergeCell ref="D42:I42"/>
    <mergeCell ref="B43:C43"/>
    <mergeCell ref="D43:I43"/>
    <mergeCell ref="C61:E61"/>
    <mergeCell ref="F61:G61"/>
    <mergeCell ref="H61:I61"/>
    <mergeCell ref="C62:E62"/>
    <mergeCell ref="F62:G62"/>
    <mergeCell ref="H62:I62"/>
    <mergeCell ref="B58:I58"/>
    <mergeCell ref="C59:E59"/>
    <mergeCell ref="F59:G59"/>
    <mergeCell ref="H59:I59"/>
    <mergeCell ref="C60:E60"/>
    <mergeCell ref="F60:G60"/>
    <mergeCell ref="H60:I60"/>
    <mergeCell ref="C65:E65"/>
    <mergeCell ref="F65:G65"/>
    <mergeCell ref="H65:I65"/>
    <mergeCell ref="C66:E66"/>
    <mergeCell ref="F66:G66"/>
    <mergeCell ref="H66:I66"/>
    <mergeCell ref="C63:E63"/>
    <mergeCell ref="F63:G63"/>
    <mergeCell ref="H63:I63"/>
    <mergeCell ref="C64:E64"/>
    <mergeCell ref="F64:G64"/>
    <mergeCell ref="H64:I64"/>
    <mergeCell ref="T77:U77"/>
    <mergeCell ref="D78:I78"/>
    <mergeCell ref="C69:E69"/>
    <mergeCell ref="F69:G69"/>
    <mergeCell ref="H69:I69"/>
    <mergeCell ref="B71:I71"/>
    <mergeCell ref="D72:I72"/>
    <mergeCell ref="D73:I73"/>
    <mergeCell ref="C67:E67"/>
    <mergeCell ref="F67:G67"/>
    <mergeCell ref="H67:I67"/>
    <mergeCell ref="C68:E68"/>
    <mergeCell ref="F68:G68"/>
    <mergeCell ref="H68:I68"/>
    <mergeCell ref="J68:K68"/>
    <mergeCell ref="J69:K69"/>
    <mergeCell ref="D79:I79"/>
    <mergeCell ref="B82:I82"/>
    <mergeCell ref="A93:G93"/>
    <mergeCell ref="B94:G94"/>
    <mergeCell ref="H94:I94"/>
    <mergeCell ref="H95:I96"/>
    <mergeCell ref="D74:I74"/>
    <mergeCell ref="D75:I75"/>
    <mergeCell ref="D76:I76"/>
    <mergeCell ref="D77:I77"/>
    <mergeCell ref="H119:I119"/>
    <mergeCell ref="B121:G121"/>
    <mergeCell ref="H121:I121"/>
    <mergeCell ref="H122:I123"/>
    <mergeCell ref="J122:J124"/>
    <mergeCell ref="B123:G123"/>
    <mergeCell ref="J95:J97"/>
    <mergeCell ref="B96:G96"/>
    <mergeCell ref="H106:I106"/>
    <mergeCell ref="B108:G108"/>
    <mergeCell ref="H108:I108"/>
    <mergeCell ref="H109:I110"/>
    <mergeCell ref="J109:J111"/>
    <mergeCell ref="B110:G110"/>
    <mergeCell ref="H148:I148"/>
    <mergeCell ref="B150:G150"/>
    <mergeCell ref="H150:I150"/>
    <mergeCell ref="H151:I152"/>
    <mergeCell ref="J151:J153"/>
    <mergeCell ref="B152:G152"/>
    <mergeCell ref="H153:I153"/>
    <mergeCell ref="H135:I135"/>
    <mergeCell ref="B137:G137"/>
    <mergeCell ref="H137:I137"/>
    <mergeCell ref="H138:I139"/>
    <mergeCell ref="J138:J140"/>
    <mergeCell ref="B139:G139"/>
    <mergeCell ref="H160:I160"/>
    <mergeCell ref="B162:G162"/>
    <mergeCell ref="H162:I162"/>
    <mergeCell ref="H163:I164"/>
    <mergeCell ref="J163:J165"/>
    <mergeCell ref="B164:G164"/>
    <mergeCell ref="H154:I154"/>
    <mergeCell ref="H155:I155"/>
    <mergeCell ref="H156:I156"/>
    <mergeCell ref="H157:I157"/>
    <mergeCell ref="H158:I158"/>
    <mergeCell ref="H159:I159"/>
    <mergeCell ref="H179:I179"/>
    <mergeCell ref="H180:I180"/>
    <mergeCell ref="H181:I181"/>
    <mergeCell ref="H182:I182"/>
    <mergeCell ref="H183:I183"/>
    <mergeCell ref="H184:I184"/>
    <mergeCell ref="H173:I173"/>
    <mergeCell ref="B175:G175"/>
    <mergeCell ref="H175:I175"/>
    <mergeCell ref="H176:I176"/>
    <mergeCell ref="H177:I177"/>
    <mergeCell ref="H178:I178"/>
    <mergeCell ref="C191:G191"/>
    <mergeCell ref="H191:I191"/>
    <mergeCell ref="C192:G192"/>
    <mergeCell ref="H192:I192"/>
    <mergeCell ref="C193:G193"/>
    <mergeCell ref="H193:I193"/>
    <mergeCell ref="A185:J185"/>
    <mergeCell ref="B187:I187"/>
    <mergeCell ref="B188:I188"/>
    <mergeCell ref="C189:G189"/>
    <mergeCell ref="H189:I189"/>
    <mergeCell ref="C190:G190"/>
    <mergeCell ref="H190:I190"/>
    <mergeCell ref="C197:G197"/>
    <mergeCell ref="H197:I197"/>
    <mergeCell ref="B199:R199"/>
    <mergeCell ref="C194:G194"/>
    <mergeCell ref="H194:I194"/>
    <mergeCell ref="C195:G195"/>
    <mergeCell ref="H195:I195"/>
    <mergeCell ref="C196:G196"/>
    <mergeCell ref="H196:I196"/>
  </mergeCells>
  <conditionalFormatting sqref="H98:H105">
    <cfRule type="expression" dxfId="39" priority="18">
      <formula>H98&lt;&gt;SUM(D98*F98)</formula>
    </cfRule>
  </conditionalFormatting>
  <conditionalFormatting sqref="H112:H118">
    <cfRule type="expression" dxfId="38" priority="16">
      <formula>H112&lt;&gt;E112</formula>
    </cfRule>
  </conditionalFormatting>
  <conditionalFormatting sqref="H125:H134">
    <cfRule type="expression" dxfId="37" priority="14">
      <formula>H125&lt;&gt;E125</formula>
    </cfRule>
  </conditionalFormatting>
  <conditionalFormatting sqref="H141:H147">
    <cfRule type="expression" dxfId="36" priority="5">
      <formula>H141&lt;&gt;E141</formula>
    </cfRule>
  </conditionalFormatting>
  <conditionalFormatting sqref="H166:H172">
    <cfRule type="expression" dxfId="35" priority="3">
      <formula>H166&lt;&gt;E166</formula>
    </cfRule>
  </conditionalFormatting>
  <conditionalFormatting sqref="H154:I154">
    <cfRule type="expression" dxfId="34" priority="1">
      <formula>H154&lt;&gt;G154</formula>
    </cfRule>
  </conditionalFormatting>
  <conditionalFormatting sqref="H154:I159">
    <cfRule type="expression" dxfId="33" priority="20">
      <formula>$H154&lt;&gt;$G154</formula>
    </cfRule>
  </conditionalFormatting>
  <conditionalFormatting sqref="H177:I183">
    <cfRule type="expression" dxfId="32" priority="19">
      <formula>$H177&lt;&gt;$G177</formula>
    </cfRule>
  </conditionalFormatting>
  <conditionalFormatting sqref="I98:I105">
    <cfRule type="expression" dxfId="31" priority="17">
      <formula>I98&lt;&gt;G98</formula>
    </cfRule>
  </conditionalFormatting>
  <conditionalFormatting sqref="I112:I118">
    <cfRule type="expression" dxfId="30" priority="15">
      <formula>I112&lt;&gt;G112</formula>
    </cfRule>
  </conditionalFormatting>
  <conditionalFormatting sqref="I125:I134">
    <cfRule type="expression" dxfId="29" priority="13">
      <formula>I125&lt;&gt;SUM(E125*F125)</formula>
    </cfRule>
  </conditionalFormatting>
  <conditionalFormatting sqref="I141:I147">
    <cfRule type="expression" dxfId="28" priority="4">
      <formula>I141&lt;&gt;SUM(E141*F141)</formula>
    </cfRule>
  </conditionalFormatting>
  <conditionalFormatting sqref="I166:I172">
    <cfRule type="expression" dxfId="27" priority="2">
      <formula>I166&lt;&gt;SUM(E166*F166)</formula>
    </cfRule>
  </conditionalFormatting>
  <conditionalFormatting sqref="J98:J106">
    <cfRule type="expression" dxfId="26" priority="12">
      <formula>J98&lt;&gt;""</formula>
    </cfRule>
  </conditionalFormatting>
  <conditionalFormatting sqref="J112:J119">
    <cfRule type="expression" dxfId="25" priority="11">
      <formula>J112&lt;&gt;""</formula>
    </cfRule>
  </conditionalFormatting>
  <conditionalFormatting sqref="J125:J135">
    <cfRule type="expression" dxfId="24" priority="10">
      <formula>J125&lt;&gt;""</formula>
    </cfRule>
  </conditionalFormatting>
  <conditionalFormatting sqref="J141:J148">
    <cfRule type="expression" dxfId="23" priority="9">
      <formula>J141&lt;&gt;""</formula>
    </cfRule>
  </conditionalFormatting>
  <conditionalFormatting sqref="J154:J160">
    <cfRule type="expression" dxfId="22" priority="8">
      <formula>J154&lt;&gt;""</formula>
    </cfRule>
  </conditionalFormatting>
  <conditionalFormatting sqref="J166:J173">
    <cfRule type="expression" dxfId="21" priority="7">
      <formula>J166&lt;&gt;""</formula>
    </cfRule>
  </conditionalFormatting>
  <conditionalFormatting sqref="J179:J184">
    <cfRule type="expression" dxfId="20" priority="6">
      <formula>J179&lt;&gt;""</formula>
    </cfRule>
  </conditionalFormatting>
  <dataValidations count="5">
    <dataValidation type="list" errorStyle="information" allowBlank="1" showInputMessage="1" showErrorMessage="1" sqref="H190:I197" xr:uid="{D50897AD-A9E6-474C-999E-5EB4DB317ED0}">
      <formula1>$D$3:$E$3</formula1>
    </dataValidation>
    <dataValidation type="list" allowBlank="1" showInputMessage="1" showErrorMessage="1" sqref="C17:C26 C29:C31 C34:C39 C72:C79" xr:uid="{BD2DD987-499C-4DE8-97EF-C186DC143582}">
      <formula1>$D$3:$F$3</formula1>
    </dataValidation>
    <dataValidation type="list" allowBlank="1" showInputMessage="1" showErrorMessage="1" sqref="D191" xr:uid="{2CBE638B-331D-402F-BA75-5733389A3369}">
      <formula1>"6 Months, 12 Months"</formula1>
    </dataValidation>
    <dataValidation type="list" allowBlank="1" showInputMessage="1" showErrorMessage="1" error="Input must be a number between 0 and 100" sqref="D190:D197" xr:uid="{F3C4F926-54FB-4808-A40E-FAE5ED44AA75}">
      <formula1>"Yes, No"</formula1>
    </dataValidation>
    <dataValidation type="list" allowBlank="1" showInputMessage="1" showErrorMessage="1" sqref="C166:C172 C141:C147 C154:C159 C98:C105 C112:C118 C125:C134 C177:C183" xr:uid="{87D915F6-B241-438F-9B7C-384B0D1C441E}">
      <formula1>$C$83:$H$83</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7F93E-DF65-4B5F-A964-C85B8AFCD470}">
  <sheetPr>
    <tabColor theme="5" tint="0.59999389629810485"/>
  </sheetPr>
  <dimension ref="A1:X201"/>
  <sheetViews>
    <sheetView showGridLines="0" topLeftCell="A65" zoomScaleNormal="100" workbookViewId="0">
      <selection activeCell="H69" sqref="H69:I69"/>
    </sheetView>
  </sheetViews>
  <sheetFormatPr defaultColWidth="9.140625" defaultRowHeight="15" x14ac:dyDescent="0.25"/>
  <cols>
    <col min="1" max="1" width="3.5703125" style="27" customWidth="1"/>
    <col min="2" max="2" width="40.7109375" style="27" customWidth="1"/>
    <col min="3" max="4" width="14.85546875" style="27" customWidth="1"/>
    <col min="5" max="5" width="15.7109375" style="27" bestFit="1" customWidth="1"/>
    <col min="6" max="8" width="14.85546875" style="27" customWidth="1"/>
    <col min="9" max="9" width="17.140625" style="27" customWidth="1"/>
    <col min="10" max="10" width="34.42578125" style="40" customWidth="1"/>
    <col min="11" max="11" width="17.140625" style="27" customWidth="1"/>
    <col min="12" max="12" width="18.5703125" style="27" customWidth="1"/>
    <col min="13" max="14" width="16" style="27" customWidth="1"/>
    <col min="15" max="15" width="11.28515625" style="27" customWidth="1"/>
    <col min="16" max="16" width="20.140625" style="27" customWidth="1"/>
    <col min="17" max="17" width="9.140625" style="27"/>
    <col min="18" max="18" width="12.140625" style="27" customWidth="1"/>
    <col min="19" max="16384" width="9.140625" style="27"/>
  </cols>
  <sheetData>
    <row r="1" spans="2:19" x14ac:dyDescent="0.25">
      <c r="J1" s="28"/>
      <c r="K1" s="29"/>
      <c r="L1" s="29"/>
      <c r="M1" s="29"/>
      <c r="N1" s="29"/>
      <c r="O1" s="29"/>
      <c r="P1" s="29"/>
    </row>
    <row r="2" spans="2:19" ht="15" customHeight="1" x14ac:dyDescent="0.25">
      <c r="B2" s="291" t="s">
        <v>124</v>
      </c>
      <c r="C2" s="291"/>
      <c r="D2" s="291"/>
      <c r="E2" s="291"/>
      <c r="F2" s="291"/>
      <c r="G2" s="291"/>
      <c r="H2" s="291"/>
      <c r="I2" s="291"/>
      <c r="J2" s="28"/>
    </row>
    <row r="3" spans="2:19" x14ac:dyDescent="0.25">
      <c r="B3" s="294" t="s">
        <v>166</v>
      </c>
      <c r="C3" s="294"/>
      <c r="D3" s="85" t="s">
        <v>167</v>
      </c>
      <c r="E3" s="85" t="s">
        <v>168</v>
      </c>
      <c r="F3" s="85" t="s">
        <v>169</v>
      </c>
      <c r="G3"/>
      <c r="H3"/>
      <c r="I3"/>
      <c r="J3" s="28"/>
    </row>
    <row r="4" spans="2:19" ht="91.5" customHeight="1" x14ac:dyDescent="0.25">
      <c r="B4" s="295" t="s">
        <v>285</v>
      </c>
      <c r="C4" s="295"/>
      <c r="D4" s="295"/>
      <c r="E4" s="295"/>
      <c r="F4" s="295"/>
      <c r="G4" s="295"/>
      <c r="H4" s="295"/>
      <c r="I4" s="295"/>
      <c r="J4" s="28"/>
    </row>
    <row r="5" spans="2:19" ht="18.75" customHeight="1" x14ac:dyDescent="0.25">
      <c r="B5" s="245" t="s">
        <v>89</v>
      </c>
      <c r="C5" s="245"/>
      <c r="D5" s="245"/>
      <c r="E5" s="245"/>
      <c r="F5" s="245"/>
      <c r="G5" s="245"/>
      <c r="H5" s="246"/>
      <c r="I5" s="246"/>
      <c r="J5" s="28"/>
    </row>
    <row r="6" spans="2:19" ht="15.75" customHeight="1" x14ac:dyDescent="0.25">
      <c r="B6" s="86" t="s">
        <v>33</v>
      </c>
      <c r="C6" s="292"/>
      <c r="D6" s="292"/>
      <c r="E6" s="292"/>
      <c r="F6" s="292"/>
      <c r="G6" s="292"/>
      <c r="H6" s="292"/>
      <c r="I6" s="292"/>
      <c r="J6" s="28"/>
    </row>
    <row r="7" spans="2:19" ht="15.75" x14ac:dyDescent="0.25">
      <c r="B7" s="86" t="s">
        <v>18</v>
      </c>
      <c r="C7" s="292"/>
      <c r="D7" s="292"/>
      <c r="E7" s="292"/>
      <c r="F7" s="292"/>
      <c r="G7" s="292"/>
      <c r="H7" s="292"/>
      <c r="I7" s="292"/>
      <c r="J7" s="28"/>
    </row>
    <row r="8" spans="2:19" ht="32.25" customHeight="1" x14ac:dyDescent="0.25">
      <c r="B8" s="86" t="s">
        <v>19</v>
      </c>
      <c r="C8" s="172">
        <f>I91</f>
        <v>0</v>
      </c>
      <c r="D8" s="311" t="s">
        <v>267</v>
      </c>
      <c r="E8" s="232"/>
      <c r="F8" s="232"/>
      <c r="G8" s="31"/>
      <c r="H8" s="31"/>
      <c r="I8" s="31"/>
      <c r="J8" s="28"/>
      <c r="S8" s="29"/>
    </row>
    <row r="9" spans="2:19" ht="15.75" x14ac:dyDescent="0.25">
      <c r="B9" s="87" t="s">
        <v>38</v>
      </c>
      <c r="C9" s="32" t="s">
        <v>39</v>
      </c>
      <c r="D9" s="33" t="s">
        <v>125</v>
      </c>
      <c r="E9" s="33" t="s">
        <v>40</v>
      </c>
      <c r="F9" s="33" t="s">
        <v>41</v>
      </c>
      <c r="G9" s="31"/>
      <c r="H9" s="31"/>
      <c r="I9" s="31"/>
      <c r="J9" s="28"/>
      <c r="S9" s="29"/>
    </row>
    <row r="10" spans="2:19" ht="15.75" x14ac:dyDescent="0.25">
      <c r="B10" s="87" t="s">
        <v>192</v>
      </c>
      <c r="C10" s="32" t="s">
        <v>39</v>
      </c>
      <c r="D10" s="34" t="s">
        <v>125</v>
      </c>
      <c r="E10" s="34" t="s">
        <v>40</v>
      </c>
      <c r="F10" s="34" t="s">
        <v>41</v>
      </c>
      <c r="G10" s="31"/>
      <c r="H10" s="31"/>
      <c r="I10" s="31"/>
      <c r="J10" s="28"/>
      <c r="S10" s="29"/>
    </row>
    <row r="11" spans="2:19" x14ac:dyDescent="0.25">
      <c r="B11" s="35"/>
      <c r="C11" s="36"/>
      <c r="J11" s="28"/>
      <c r="S11" s="29"/>
    </row>
    <row r="12" spans="2:19" ht="18.75" x14ac:dyDescent="0.25">
      <c r="B12" s="245" t="s">
        <v>88</v>
      </c>
      <c r="C12" s="245"/>
      <c r="D12" s="245"/>
      <c r="E12" s="245"/>
      <c r="F12" s="245"/>
      <c r="G12" s="245"/>
      <c r="H12" s="246"/>
      <c r="I12" s="246"/>
      <c r="J12" s="28"/>
      <c r="S12" s="29"/>
    </row>
    <row r="13" spans="2:19" ht="88.5" customHeight="1" x14ac:dyDescent="0.25">
      <c r="B13" s="88" t="s">
        <v>43</v>
      </c>
      <c r="C13" s="234"/>
      <c r="D13" s="271"/>
      <c r="E13" s="271"/>
      <c r="F13" s="271"/>
      <c r="G13" s="271"/>
      <c r="H13" s="271"/>
      <c r="I13" s="271"/>
      <c r="J13" s="28"/>
      <c r="S13" s="29"/>
    </row>
    <row r="14" spans="2:19" ht="15.75" customHeight="1" x14ac:dyDescent="0.25">
      <c r="B14" s="87" t="s">
        <v>44</v>
      </c>
      <c r="C14" s="261"/>
      <c r="D14" s="262"/>
      <c r="E14" s="262"/>
      <c r="F14" s="262"/>
      <c r="G14" s="262"/>
      <c r="H14" s="262"/>
      <c r="I14" s="262"/>
      <c r="J14" s="28"/>
      <c r="S14" s="29"/>
    </row>
    <row r="15" spans="2:19" x14ac:dyDescent="0.25">
      <c r="J15" s="28"/>
      <c r="S15" s="29"/>
    </row>
    <row r="16" spans="2:19" ht="18.75" customHeight="1" x14ac:dyDescent="0.25">
      <c r="B16" s="245" t="s">
        <v>90</v>
      </c>
      <c r="C16" s="245"/>
      <c r="D16" s="245"/>
      <c r="E16" s="245"/>
      <c r="F16" s="245"/>
      <c r="G16" s="245"/>
      <c r="H16" s="246"/>
      <c r="I16" s="246"/>
      <c r="J16" s="28"/>
      <c r="S16" s="29"/>
    </row>
    <row r="17" spans="2:19" ht="30.75" customHeight="1" x14ac:dyDescent="0.25">
      <c r="B17" s="88" t="s">
        <v>46</v>
      </c>
      <c r="C17" s="39"/>
      <c r="D17" s="271"/>
      <c r="E17" s="271"/>
      <c r="F17" s="271"/>
      <c r="G17" s="271"/>
      <c r="H17" s="271"/>
      <c r="I17" s="271"/>
      <c r="J17" s="28"/>
      <c r="S17" s="29"/>
    </row>
    <row r="18" spans="2:19" ht="15.75" customHeight="1" x14ac:dyDescent="0.25">
      <c r="B18" s="88" t="s">
        <v>198</v>
      </c>
      <c r="C18" s="39"/>
      <c r="D18" s="272"/>
      <c r="E18" s="273"/>
      <c r="F18" s="273"/>
      <c r="G18" s="273"/>
      <c r="H18" s="273"/>
      <c r="I18" s="274"/>
      <c r="J18" s="28"/>
      <c r="S18" s="29"/>
    </row>
    <row r="19" spans="2:19" ht="15.75" customHeight="1" x14ac:dyDescent="0.25">
      <c r="B19" s="88" t="s">
        <v>47</v>
      </c>
      <c r="C19" s="39"/>
      <c r="D19" s="271"/>
      <c r="E19" s="271"/>
      <c r="F19" s="271"/>
      <c r="G19" s="271"/>
      <c r="H19" s="271"/>
      <c r="I19" s="271"/>
      <c r="J19" s="28"/>
      <c r="S19" s="29"/>
    </row>
    <row r="20" spans="2:19" ht="20.25" customHeight="1" x14ac:dyDescent="0.25">
      <c r="B20" s="88" t="s">
        <v>48</v>
      </c>
      <c r="C20" s="39"/>
      <c r="D20" s="271"/>
      <c r="E20" s="271"/>
      <c r="F20" s="271"/>
      <c r="G20" s="271"/>
      <c r="H20" s="271"/>
      <c r="I20" s="271"/>
      <c r="J20" s="28"/>
      <c r="S20" s="29"/>
    </row>
    <row r="21" spans="2:19" ht="15.75" customHeight="1" x14ac:dyDescent="0.25">
      <c r="B21" s="88" t="s">
        <v>49</v>
      </c>
      <c r="C21" s="39"/>
      <c r="D21" s="271"/>
      <c r="E21" s="271"/>
      <c r="F21" s="271"/>
      <c r="G21" s="271"/>
      <c r="H21" s="271"/>
      <c r="I21" s="271"/>
      <c r="J21" s="28"/>
      <c r="S21" s="29"/>
    </row>
    <row r="22" spans="2:19" ht="17.25" customHeight="1" x14ac:dyDescent="0.25">
      <c r="B22" s="88" t="s">
        <v>50</v>
      </c>
      <c r="C22" s="39"/>
      <c r="D22" s="271"/>
      <c r="E22" s="271"/>
      <c r="F22" s="271"/>
      <c r="G22" s="271"/>
      <c r="H22" s="271"/>
      <c r="I22" s="271"/>
      <c r="S22" s="29"/>
    </row>
    <row r="23" spans="2:19" ht="15.75" customHeight="1" x14ac:dyDescent="0.25">
      <c r="B23" s="88" t="s">
        <v>51</v>
      </c>
      <c r="C23" s="39"/>
      <c r="D23" s="234"/>
      <c r="E23" s="234"/>
      <c r="F23" s="234"/>
      <c r="G23" s="234"/>
      <c r="H23" s="234"/>
      <c r="I23" s="234"/>
      <c r="J23" s="28"/>
      <c r="S23" s="29"/>
    </row>
    <row r="24" spans="2:19" ht="15" customHeight="1" x14ac:dyDescent="0.25">
      <c r="B24" s="88" t="s">
        <v>52</v>
      </c>
      <c r="C24" s="39"/>
      <c r="D24" s="234"/>
      <c r="E24" s="234"/>
      <c r="F24" s="234"/>
      <c r="G24" s="234"/>
      <c r="H24" s="234"/>
      <c r="I24" s="234"/>
      <c r="J24" s="41"/>
      <c r="S24" s="29"/>
    </row>
    <row r="25" spans="2:19" ht="15" customHeight="1" x14ac:dyDescent="0.25">
      <c r="B25" s="88" t="s">
        <v>53</v>
      </c>
      <c r="C25" s="39"/>
      <c r="D25" s="234"/>
      <c r="E25" s="234"/>
      <c r="F25" s="234"/>
      <c r="G25" s="234"/>
      <c r="H25" s="234"/>
      <c r="I25" s="234"/>
      <c r="J25" s="41"/>
      <c r="S25" s="29"/>
    </row>
    <row r="26" spans="2:19" ht="15" customHeight="1" x14ac:dyDescent="0.25">
      <c r="B26" s="88" t="s">
        <v>54</v>
      </c>
      <c r="C26" s="39"/>
      <c r="D26" s="234"/>
      <c r="E26" s="234"/>
      <c r="F26" s="234"/>
      <c r="G26" s="234"/>
      <c r="H26" s="234"/>
      <c r="I26" s="234"/>
      <c r="J26" s="41"/>
      <c r="S26" s="29"/>
    </row>
    <row r="27" spans="2:19" ht="15" customHeight="1" x14ac:dyDescent="0.25">
      <c r="B27" s="42"/>
      <c r="C27" s="43"/>
      <c r="D27" s="44"/>
      <c r="E27" s="44"/>
      <c r="F27" s="44"/>
      <c r="G27" s="44"/>
      <c r="H27" s="44"/>
      <c r="I27" s="44"/>
      <c r="J27" s="41"/>
      <c r="S27" s="29"/>
    </row>
    <row r="28" spans="2:19" ht="18.75" x14ac:dyDescent="0.25">
      <c r="B28" s="245" t="s">
        <v>91</v>
      </c>
      <c r="C28" s="245"/>
      <c r="D28" s="245"/>
      <c r="E28" s="245"/>
      <c r="F28" s="245"/>
      <c r="G28" s="245"/>
      <c r="H28" s="246"/>
      <c r="I28" s="246"/>
      <c r="J28" s="28"/>
      <c r="S28" s="29"/>
    </row>
    <row r="29" spans="2:19" ht="32.25" customHeight="1" x14ac:dyDescent="0.25">
      <c r="B29" s="88" t="s">
        <v>63</v>
      </c>
      <c r="C29" s="39"/>
      <c r="D29" s="234"/>
      <c r="E29" s="234"/>
      <c r="F29" s="234"/>
      <c r="G29" s="234"/>
      <c r="H29" s="234"/>
      <c r="I29" s="234"/>
      <c r="S29" s="29"/>
    </row>
    <row r="30" spans="2:19" ht="49.5" customHeight="1" x14ac:dyDescent="0.25">
      <c r="B30" s="88" t="s">
        <v>64</v>
      </c>
      <c r="C30" s="39"/>
      <c r="D30" s="234"/>
      <c r="E30" s="234"/>
      <c r="F30" s="234"/>
      <c r="G30" s="234"/>
      <c r="H30" s="234"/>
      <c r="I30" s="234"/>
      <c r="S30" s="29"/>
    </row>
    <row r="31" spans="2:19" ht="35.25" customHeight="1" x14ac:dyDescent="0.25">
      <c r="B31" s="88" t="s">
        <v>66</v>
      </c>
      <c r="C31" s="39"/>
      <c r="D31" s="234"/>
      <c r="E31" s="234"/>
      <c r="F31" s="234"/>
      <c r="G31" s="234"/>
      <c r="H31" s="234"/>
      <c r="I31" s="234"/>
      <c r="S31" s="29"/>
    </row>
    <row r="32" spans="2:19" ht="15.75" x14ac:dyDescent="0.25">
      <c r="B32" s="42"/>
      <c r="D32" s="44"/>
      <c r="E32" s="44"/>
      <c r="F32" s="44"/>
      <c r="G32" s="44"/>
      <c r="H32" s="44"/>
      <c r="I32" s="44"/>
      <c r="S32" s="29"/>
    </row>
    <row r="33" spans="2:19" ht="50.1" customHeight="1" x14ac:dyDescent="0.25">
      <c r="B33" s="245" t="s">
        <v>97</v>
      </c>
      <c r="C33" s="245"/>
      <c r="D33" s="245"/>
      <c r="E33" s="245"/>
      <c r="F33" s="245"/>
      <c r="G33" s="245"/>
      <c r="H33" s="246"/>
      <c r="I33" s="246"/>
      <c r="S33" s="29"/>
    </row>
    <row r="34" spans="2:19" ht="15.75" customHeight="1" x14ac:dyDescent="0.25">
      <c r="B34" s="88" t="s">
        <v>69</v>
      </c>
      <c r="C34" s="39"/>
      <c r="D34" s="234"/>
      <c r="E34" s="234"/>
      <c r="F34" s="234"/>
      <c r="G34" s="234"/>
      <c r="H34" s="234"/>
      <c r="I34" s="234"/>
      <c r="S34" s="29"/>
    </row>
    <row r="35" spans="2:19" ht="15.75" customHeight="1" x14ac:dyDescent="0.25">
      <c r="B35" s="88" t="s">
        <v>70</v>
      </c>
      <c r="C35" s="39"/>
      <c r="D35" s="234"/>
      <c r="E35" s="234"/>
      <c r="F35" s="234"/>
      <c r="G35" s="234"/>
      <c r="H35" s="234"/>
      <c r="I35" s="234"/>
      <c r="S35" s="29"/>
    </row>
    <row r="36" spans="2:19" ht="15.75" customHeight="1" x14ac:dyDescent="0.25">
      <c r="B36" s="88" t="s">
        <v>71</v>
      </c>
      <c r="C36" s="39"/>
      <c r="D36" s="234"/>
      <c r="E36" s="234"/>
      <c r="F36" s="234"/>
      <c r="G36" s="234"/>
      <c r="H36" s="234"/>
      <c r="I36" s="234"/>
      <c r="S36" s="29"/>
    </row>
    <row r="37" spans="2:19" ht="15.75" customHeight="1" x14ac:dyDescent="0.25">
      <c r="B37" s="37" t="s">
        <v>263</v>
      </c>
      <c r="C37" s="39"/>
      <c r="D37" s="234"/>
      <c r="E37" s="234"/>
      <c r="F37" s="234"/>
      <c r="G37" s="234"/>
      <c r="H37" s="234"/>
      <c r="I37" s="234"/>
      <c r="S37" s="29"/>
    </row>
    <row r="38" spans="2:19" ht="15.75" customHeight="1" x14ac:dyDescent="0.25">
      <c r="B38" s="37" t="s">
        <v>263</v>
      </c>
      <c r="C38" s="39"/>
      <c r="D38" s="234"/>
      <c r="E38" s="234"/>
      <c r="F38" s="234"/>
      <c r="G38" s="234"/>
      <c r="H38" s="234"/>
      <c r="I38" s="234"/>
      <c r="S38" s="29"/>
    </row>
    <row r="39" spans="2:19" ht="15.75" customHeight="1" x14ac:dyDescent="0.25">
      <c r="B39" s="42"/>
      <c r="C39" s="43"/>
      <c r="D39" s="44"/>
      <c r="E39" s="44"/>
      <c r="F39" s="44"/>
      <c r="G39" s="44"/>
      <c r="H39" s="44"/>
      <c r="I39" s="44"/>
      <c r="S39" s="29"/>
    </row>
    <row r="40" spans="2:19" ht="15.75" customHeight="1" x14ac:dyDescent="0.25">
      <c r="B40" s="245" t="s">
        <v>193</v>
      </c>
      <c r="C40" s="245"/>
      <c r="D40" s="245"/>
      <c r="E40" s="245"/>
      <c r="F40" s="245"/>
      <c r="G40" s="245"/>
      <c r="H40" s="246"/>
      <c r="I40" s="246"/>
      <c r="S40" s="29"/>
    </row>
    <row r="41" spans="2:19" ht="15" customHeight="1" x14ac:dyDescent="0.25">
      <c r="B41" s="257" t="s">
        <v>93</v>
      </c>
      <c r="C41" s="258"/>
      <c r="D41" s="257" t="s">
        <v>94</v>
      </c>
      <c r="E41" s="259"/>
      <c r="F41" s="259"/>
      <c r="G41" s="259"/>
      <c r="H41" s="259"/>
      <c r="I41" s="259"/>
      <c r="S41" s="29"/>
    </row>
    <row r="42" spans="2:19" ht="15" customHeight="1" x14ac:dyDescent="0.25">
      <c r="B42" s="260" t="s">
        <v>95</v>
      </c>
      <c r="C42" s="261"/>
      <c r="D42" s="260" t="s">
        <v>96</v>
      </c>
      <c r="E42" s="262"/>
      <c r="F42" s="262"/>
      <c r="G42" s="262"/>
      <c r="H42" s="262"/>
      <c r="I42" s="262"/>
      <c r="S42" s="29"/>
    </row>
    <row r="43" spans="2:19" ht="15" customHeight="1" x14ac:dyDescent="0.25">
      <c r="B43" s="260" t="s">
        <v>95</v>
      </c>
      <c r="C43" s="261"/>
      <c r="D43" s="260" t="s">
        <v>96</v>
      </c>
      <c r="E43" s="262"/>
      <c r="F43" s="262"/>
      <c r="G43" s="262"/>
      <c r="H43" s="262"/>
      <c r="I43" s="262"/>
      <c r="S43" s="29"/>
    </row>
    <row r="44" spans="2:19" ht="15" customHeight="1" x14ac:dyDescent="0.25">
      <c r="B44" s="260" t="s">
        <v>95</v>
      </c>
      <c r="C44" s="261"/>
      <c r="D44" s="260" t="s">
        <v>96</v>
      </c>
      <c r="E44" s="262"/>
      <c r="F44" s="262"/>
      <c r="G44" s="262"/>
      <c r="H44" s="262"/>
      <c r="I44" s="262"/>
      <c r="S44" s="29"/>
    </row>
    <row r="45" spans="2:19" ht="15" customHeight="1" x14ac:dyDescent="0.25">
      <c r="B45" s="260" t="s">
        <v>95</v>
      </c>
      <c r="C45" s="261"/>
      <c r="D45" s="260" t="s">
        <v>96</v>
      </c>
      <c r="E45" s="262"/>
      <c r="F45" s="262"/>
      <c r="G45" s="262"/>
      <c r="H45" s="262"/>
      <c r="I45" s="262"/>
      <c r="J45" s="46"/>
      <c r="S45" s="29"/>
    </row>
    <row r="46" spans="2:19" ht="15" customHeight="1" x14ac:dyDescent="0.25">
      <c r="B46" s="47"/>
      <c r="C46" s="48"/>
      <c r="D46" s="47"/>
      <c r="E46" s="31"/>
      <c r="F46" s="31"/>
      <c r="G46" s="31"/>
      <c r="H46" s="31"/>
      <c r="I46" s="31"/>
      <c r="J46" s="46"/>
      <c r="S46" s="29"/>
    </row>
    <row r="47" spans="2:19" ht="56.25" customHeight="1" x14ac:dyDescent="0.25">
      <c r="B47" s="263" t="s">
        <v>194</v>
      </c>
      <c r="C47" s="284"/>
      <c r="D47" s="284"/>
      <c r="E47" s="284"/>
      <c r="F47" s="284"/>
      <c r="G47" s="284"/>
      <c r="H47" s="284"/>
      <c r="I47" s="284"/>
    </row>
    <row r="48" spans="2:19" ht="50.1" customHeight="1" x14ac:dyDescent="0.25">
      <c r="B48" s="104" t="s">
        <v>191</v>
      </c>
      <c r="C48" s="104" t="s">
        <v>105</v>
      </c>
      <c r="D48" s="104" t="s">
        <v>106</v>
      </c>
      <c r="E48" s="104" t="s">
        <v>107</v>
      </c>
      <c r="F48" s="104" t="s">
        <v>110</v>
      </c>
      <c r="G48" s="104" t="s">
        <v>111</v>
      </c>
      <c r="H48" s="104" t="s">
        <v>103</v>
      </c>
      <c r="I48" s="104" t="s">
        <v>104</v>
      </c>
      <c r="J48" s="49"/>
      <c r="K48" s="49"/>
      <c r="L48" s="49"/>
    </row>
    <row r="49" spans="2:19" ht="16.5" x14ac:dyDescent="0.25">
      <c r="B49" s="45"/>
      <c r="C49" s="45"/>
      <c r="D49" s="45"/>
      <c r="E49" s="45"/>
      <c r="F49" s="45"/>
      <c r="G49" s="45"/>
      <c r="H49" s="50"/>
      <c r="I49" s="50"/>
      <c r="J49" s="47"/>
      <c r="K49" s="51"/>
      <c r="L49" s="51"/>
    </row>
    <row r="50" spans="2:19" ht="16.5" x14ac:dyDescent="0.25">
      <c r="B50" s="45"/>
      <c r="C50" s="45"/>
      <c r="D50" s="45"/>
      <c r="E50" s="45"/>
      <c r="F50" s="45"/>
      <c r="G50" s="45"/>
      <c r="H50" s="50"/>
      <c r="I50" s="50"/>
      <c r="J50" s="47"/>
      <c r="K50" s="51"/>
      <c r="L50" s="51"/>
    </row>
    <row r="51" spans="2:19" ht="16.5" x14ac:dyDescent="0.25">
      <c r="B51" s="45"/>
      <c r="C51" s="45"/>
      <c r="D51" s="45"/>
      <c r="E51" s="45"/>
      <c r="F51" s="45"/>
      <c r="G51" s="45"/>
      <c r="H51" s="50"/>
      <c r="I51" s="50"/>
      <c r="J51" s="47"/>
      <c r="K51" s="51"/>
      <c r="L51" s="51"/>
    </row>
    <row r="52" spans="2:19" ht="16.5" x14ac:dyDescent="0.25">
      <c r="B52" s="45"/>
      <c r="C52" s="50"/>
      <c r="D52" s="50"/>
      <c r="E52" s="45"/>
      <c r="F52" s="45"/>
      <c r="G52" s="45"/>
      <c r="H52" s="45"/>
      <c r="I52" s="45"/>
    </row>
    <row r="53" spans="2:19" ht="16.5" x14ac:dyDescent="0.25">
      <c r="B53" s="45"/>
      <c r="C53" s="50"/>
      <c r="D53" s="50"/>
      <c r="E53" s="45"/>
      <c r="F53" s="45"/>
      <c r="G53" s="45"/>
      <c r="H53" s="45"/>
      <c r="I53" s="45"/>
    </row>
    <row r="54" spans="2:19" ht="16.5" x14ac:dyDescent="0.25">
      <c r="B54" s="45"/>
      <c r="C54" s="50"/>
      <c r="D54" s="50"/>
      <c r="E54" s="45"/>
      <c r="F54" s="45"/>
      <c r="G54" s="45"/>
      <c r="H54" s="45"/>
      <c r="I54" s="45"/>
    </row>
    <row r="55" spans="2:19" ht="16.5" x14ac:dyDescent="0.25">
      <c r="B55" s="45"/>
      <c r="C55" s="50"/>
      <c r="D55" s="50"/>
      <c r="E55" s="45"/>
      <c r="F55" s="45"/>
      <c r="G55" s="45"/>
      <c r="H55" s="45"/>
      <c r="I55" s="45"/>
    </row>
    <row r="56" spans="2:19" ht="22.5" customHeight="1" x14ac:dyDescent="0.25">
      <c r="S56" s="29"/>
    </row>
    <row r="57" spans="2:19" ht="15" customHeight="1" x14ac:dyDescent="0.25">
      <c r="B57" s="263" t="s">
        <v>243</v>
      </c>
      <c r="C57" s="264"/>
      <c r="D57" s="264"/>
      <c r="E57" s="264"/>
      <c r="F57" s="264"/>
      <c r="G57" s="264"/>
      <c r="H57" s="264"/>
      <c r="I57" s="264"/>
      <c r="S57" s="29"/>
    </row>
    <row r="58" spans="2:19" ht="26.25" customHeight="1" x14ac:dyDescent="0.25">
      <c r="B58" s="288" t="s">
        <v>180</v>
      </c>
      <c r="C58" s="289"/>
      <c r="D58" s="289"/>
      <c r="E58" s="289"/>
      <c r="F58" s="289"/>
      <c r="G58" s="289"/>
      <c r="H58" s="289"/>
      <c r="I58" s="290"/>
      <c r="S58" s="29"/>
    </row>
    <row r="59" spans="2:19" ht="16.5" customHeight="1" x14ac:dyDescent="0.25">
      <c r="B59" s="100" t="s">
        <v>240</v>
      </c>
      <c r="C59" s="265" t="s">
        <v>100</v>
      </c>
      <c r="D59" s="266"/>
      <c r="E59" s="266"/>
      <c r="F59" s="267" t="s">
        <v>98</v>
      </c>
      <c r="G59" s="268"/>
      <c r="H59" s="269" t="s">
        <v>99</v>
      </c>
      <c r="I59" s="270"/>
      <c r="J59" s="314" t="s">
        <v>287</v>
      </c>
      <c r="K59" s="315"/>
      <c r="S59" s="29"/>
    </row>
    <row r="60" spans="2:19" ht="47.25" x14ac:dyDescent="0.25">
      <c r="B60" s="101" t="s">
        <v>204</v>
      </c>
      <c r="C60" s="231" t="s">
        <v>236</v>
      </c>
      <c r="D60" s="232"/>
      <c r="E60" s="232"/>
      <c r="F60" s="233"/>
      <c r="G60" s="234"/>
      <c r="H60" s="233"/>
      <c r="I60" s="234"/>
      <c r="J60" s="233"/>
      <c r="K60" s="234"/>
      <c r="S60" s="29"/>
    </row>
    <row r="61" spans="2:19" ht="47.25" x14ac:dyDescent="0.25">
      <c r="B61" s="101" t="s">
        <v>203</v>
      </c>
      <c r="C61" s="231" t="s">
        <v>233</v>
      </c>
      <c r="D61" s="232"/>
      <c r="E61" s="232"/>
      <c r="F61" s="233"/>
      <c r="G61" s="234"/>
      <c r="H61" s="233"/>
      <c r="I61" s="234"/>
      <c r="J61" s="233"/>
      <c r="K61" s="234"/>
      <c r="S61" s="29"/>
    </row>
    <row r="62" spans="2:19" ht="47.25" customHeight="1" x14ac:dyDescent="0.25">
      <c r="B62" s="101" t="s">
        <v>202</v>
      </c>
      <c r="C62" s="231" t="s">
        <v>201</v>
      </c>
      <c r="D62" s="232"/>
      <c r="E62" s="232"/>
      <c r="F62" s="233"/>
      <c r="G62" s="234"/>
      <c r="H62" s="233"/>
      <c r="I62" s="234"/>
      <c r="J62" s="233"/>
      <c r="K62" s="234"/>
      <c r="S62" s="29"/>
    </row>
    <row r="63" spans="2:19" ht="100.5" customHeight="1" x14ac:dyDescent="0.25">
      <c r="B63" s="102" t="s">
        <v>211</v>
      </c>
      <c r="C63" s="231" t="s">
        <v>212</v>
      </c>
      <c r="D63" s="232"/>
      <c r="E63" s="232"/>
      <c r="F63" s="233"/>
      <c r="G63" s="234"/>
      <c r="H63" s="233"/>
      <c r="I63" s="234"/>
      <c r="J63" s="233"/>
      <c r="K63" s="234"/>
      <c r="S63" s="29"/>
    </row>
    <row r="64" spans="2:19" ht="66" customHeight="1" x14ac:dyDescent="0.25">
      <c r="B64" s="102" t="s">
        <v>210</v>
      </c>
      <c r="C64" s="231" t="s">
        <v>213</v>
      </c>
      <c r="D64" s="232"/>
      <c r="E64" s="232"/>
      <c r="F64" s="233"/>
      <c r="G64" s="234"/>
      <c r="H64" s="233"/>
      <c r="I64" s="234"/>
      <c r="J64" s="233"/>
      <c r="K64" s="234"/>
      <c r="S64" s="29"/>
    </row>
    <row r="65" spans="2:24" ht="49.5" x14ac:dyDescent="0.25">
      <c r="B65" s="102" t="s">
        <v>207</v>
      </c>
      <c r="C65" s="231" t="s">
        <v>214</v>
      </c>
      <c r="D65" s="232"/>
      <c r="E65" s="232"/>
      <c r="F65" s="233"/>
      <c r="G65" s="234"/>
      <c r="H65" s="233"/>
      <c r="I65" s="234"/>
      <c r="J65" s="233"/>
      <c r="K65" s="234"/>
      <c r="S65" s="29"/>
    </row>
    <row r="66" spans="2:24" ht="82.5" x14ac:dyDescent="0.25">
      <c r="B66" s="103" t="s">
        <v>208</v>
      </c>
      <c r="C66" s="231" t="s">
        <v>205</v>
      </c>
      <c r="D66" s="232"/>
      <c r="E66" s="232"/>
      <c r="F66" s="233"/>
      <c r="G66" s="234"/>
      <c r="H66" s="233"/>
      <c r="I66" s="234"/>
      <c r="J66" s="233"/>
      <c r="K66" s="234"/>
      <c r="S66" s="29"/>
    </row>
    <row r="67" spans="2:24" ht="81" customHeight="1" x14ac:dyDescent="0.25">
      <c r="B67" s="103" t="s">
        <v>206</v>
      </c>
      <c r="C67" s="231" t="s">
        <v>226</v>
      </c>
      <c r="D67" s="232"/>
      <c r="E67" s="232"/>
      <c r="F67" s="233"/>
      <c r="G67" s="234"/>
      <c r="H67" s="233"/>
      <c r="I67" s="234"/>
      <c r="J67" s="233"/>
      <c r="K67" s="234"/>
      <c r="S67" s="29"/>
    </row>
    <row r="68" spans="2:24" ht="86.25" customHeight="1" x14ac:dyDescent="0.25">
      <c r="B68" s="103" t="s">
        <v>209</v>
      </c>
      <c r="C68" s="231" t="s">
        <v>228</v>
      </c>
      <c r="D68" s="232"/>
      <c r="E68" s="232"/>
      <c r="F68" s="233"/>
      <c r="G68" s="234"/>
      <c r="H68" s="233"/>
      <c r="I68" s="234"/>
      <c r="J68" s="233"/>
      <c r="K68" s="234"/>
      <c r="S68" s="29"/>
    </row>
    <row r="69" spans="2:24" ht="137.25" customHeight="1" x14ac:dyDescent="0.25">
      <c r="B69" s="103" t="s">
        <v>227</v>
      </c>
      <c r="C69" s="231" t="s">
        <v>223</v>
      </c>
      <c r="D69" s="232"/>
      <c r="E69" s="232"/>
      <c r="F69" s="233"/>
      <c r="G69" s="234"/>
      <c r="H69" s="233"/>
      <c r="I69" s="234"/>
      <c r="J69" s="233"/>
      <c r="K69" s="234"/>
      <c r="S69" s="29"/>
    </row>
    <row r="70" spans="2:24" x14ac:dyDescent="0.25">
      <c r="B70" s="52"/>
      <c r="C70" s="52"/>
      <c r="D70" s="52"/>
      <c r="E70" s="52"/>
      <c r="F70" s="52"/>
      <c r="G70" s="52"/>
      <c r="S70" s="29"/>
    </row>
    <row r="71" spans="2:24" ht="50.1" customHeight="1" x14ac:dyDescent="0.25">
      <c r="B71" s="263" t="s">
        <v>244</v>
      </c>
      <c r="C71" s="293"/>
      <c r="D71" s="293"/>
      <c r="E71" s="293"/>
      <c r="F71" s="293"/>
      <c r="G71" s="293"/>
      <c r="H71" s="293"/>
      <c r="I71" s="293"/>
      <c r="S71" s="29"/>
    </row>
    <row r="72" spans="2:24" ht="16.5" customHeight="1" x14ac:dyDescent="0.25">
      <c r="B72" s="115" t="s">
        <v>75</v>
      </c>
      <c r="C72" s="39"/>
      <c r="D72" s="281"/>
      <c r="E72" s="282"/>
      <c r="F72" s="282"/>
      <c r="G72" s="282"/>
      <c r="H72" s="282"/>
      <c r="I72" s="283"/>
      <c r="S72" s="29"/>
    </row>
    <row r="73" spans="2:24" ht="16.5" customHeight="1" x14ac:dyDescent="0.25">
      <c r="B73" s="115" t="s">
        <v>76</v>
      </c>
      <c r="C73" s="39"/>
      <c r="D73" s="281"/>
      <c r="E73" s="282"/>
      <c r="F73" s="282"/>
      <c r="G73" s="282"/>
      <c r="H73" s="282"/>
      <c r="I73" s="283"/>
      <c r="S73" s="29"/>
    </row>
    <row r="74" spans="2:24" ht="16.5" customHeight="1" x14ac:dyDescent="0.25">
      <c r="B74" s="115" t="s">
        <v>77</v>
      </c>
      <c r="C74" s="39"/>
      <c r="D74" s="281"/>
      <c r="E74" s="282"/>
      <c r="F74" s="282"/>
      <c r="G74" s="282"/>
      <c r="H74" s="282"/>
      <c r="I74" s="283"/>
      <c r="S74" s="29"/>
    </row>
    <row r="75" spans="2:24" ht="16.5" customHeight="1" x14ac:dyDescent="0.25">
      <c r="B75" s="115" t="s">
        <v>78</v>
      </c>
      <c r="C75" s="39"/>
      <c r="D75" s="281"/>
      <c r="E75" s="282"/>
      <c r="F75" s="282"/>
      <c r="G75" s="282"/>
      <c r="H75" s="282"/>
      <c r="I75" s="283"/>
      <c r="S75" s="29"/>
    </row>
    <row r="76" spans="2:24" ht="17.25" customHeight="1" thickBot="1" x14ac:dyDescent="0.3">
      <c r="B76" s="115" t="s">
        <v>79</v>
      </c>
      <c r="C76" s="39"/>
      <c r="D76" s="281"/>
      <c r="E76" s="282"/>
      <c r="F76" s="282"/>
      <c r="G76" s="282"/>
      <c r="H76" s="282"/>
      <c r="I76" s="283"/>
      <c r="S76" s="29"/>
    </row>
    <row r="77" spans="2:24" ht="18" customHeight="1" thickTop="1" thickBot="1" x14ac:dyDescent="0.3">
      <c r="B77" s="115" t="s">
        <v>80</v>
      </c>
      <c r="C77" s="39"/>
      <c r="D77" s="281"/>
      <c r="E77" s="282"/>
      <c r="F77" s="282"/>
      <c r="G77" s="282"/>
      <c r="H77" s="282"/>
      <c r="I77" s="283"/>
      <c r="S77" s="29"/>
      <c r="T77" s="275" t="s">
        <v>27</v>
      </c>
      <c r="U77" s="276"/>
      <c r="V77" s="53">
        <f>SUM(M72:M77)</f>
        <v>0</v>
      </c>
      <c r="W77" s="54">
        <f>SUM(O72:O77)</f>
        <v>0</v>
      </c>
      <c r="X77" s="55">
        <f t="shared" ref="X77" si="0">V77+W77</f>
        <v>0</v>
      </c>
    </row>
    <row r="78" spans="2:24" ht="16.5" customHeight="1" x14ac:dyDescent="0.25">
      <c r="B78" s="115" t="s">
        <v>81</v>
      </c>
      <c r="C78" s="39"/>
      <c r="D78" s="281"/>
      <c r="E78" s="282"/>
      <c r="F78" s="282"/>
      <c r="G78" s="282"/>
      <c r="H78" s="282"/>
      <c r="I78" s="283"/>
    </row>
    <row r="79" spans="2:24" ht="16.5" customHeight="1" x14ac:dyDescent="0.25">
      <c r="B79" s="115" t="s">
        <v>82</v>
      </c>
      <c r="C79" s="39"/>
      <c r="D79" s="281"/>
      <c r="E79" s="282"/>
      <c r="F79" s="282"/>
      <c r="G79" s="282"/>
      <c r="H79" s="282"/>
      <c r="I79" s="283"/>
    </row>
    <row r="80" spans="2:24" x14ac:dyDescent="0.25">
      <c r="B80" s="52"/>
      <c r="C80" s="52"/>
      <c r="D80" s="52"/>
      <c r="E80" s="52"/>
      <c r="F80" s="52"/>
      <c r="G80" s="52"/>
    </row>
    <row r="81" spans="1:19" ht="16.5" x14ac:dyDescent="0.25">
      <c r="B81" s="47"/>
      <c r="C81" s="51"/>
      <c r="D81" s="51"/>
      <c r="E81" s="47"/>
      <c r="F81" s="47"/>
      <c r="G81" s="47"/>
      <c r="H81" s="47"/>
      <c r="I81" s="47"/>
    </row>
    <row r="82" spans="1:19" ht="38.25" customHeight="1" x14ac:dyDescent="0.25">
      <c r="B82" s="250" t="s">
        <v>189</v>
      </c>
      <c r="C82" s="250"/>
      <c r="D82" s="250"/>
      <c r="E82" s="250"/>
      <c r="F82" s="250"/>
      <c r="G82" s="250"/>
      <c r="H82" s="250"/>
      <c r="I82" s="250"/>
    </row>
    <row r="83" spans="1:19" ht="32.25" thickBot="1" x14ac:dyDescent="0.3">
      <c r="B83" s="124" t="s">
        <v>3</v>
      </c>
      <c r="C83" s="125" t="s">
        <v>4</v>
      </c>
      <c r="D83" s="125" t="s">
        <v>5</v>
      </c>
      <c r="E83" s="125" t="s">
        <v>6</v>
      </c>
      <c r="F83" s="125" t="s">
        <v>7</v>
      </c>
      <c r="G83" s="125" t="s">
        <v>8</v>
      </c>
      <c r="H83" s="89" t="s">
        <v>9</v>
      </c>
      <c r="I83" s="126" t="s">
        <v>20</v>
      </c>
    </row>
    <row r="84" spans="1:19" ht="50.1" customHeight="1" x14ac:dyDescent="0.25">
      <c r="B84" s="127" t="s">
        <v>158</v>
      </c>
      <c r="C84" s="90">
        <f>SUMIF(C98:C105,C83,I98:I105)</f>
        <v>0</v>
      </c>
      <c r="D84" s="90">
        <f>SUMIF(C98:C105,D83,I98:I105)</f>
        <v>0</v>
      </c>
      <c r="E84" s="90">
        <f>SUMIF(C98:C105,E83,I98:I105)</f>
        <v>0</v>
      </c>
      <c r="F84" s="90">
        <f>SUMIF(C98:C105,F83,I98:I105)</f>
        <v>0</v>
      </c>
      <c r="G84" s="90">
        <f>SUMIF(C98:C105,G83,I98:I105)</f>
        <v>0</v>
      </c>
      <c r="H84" s="90">
        <f>SUMIF(C98:C105,H83,I98:I105)</f>
        <v>0</v>
      </c>
      <c r="I84" s="91">
        <f t="shared" ref="I84:I90" si="1">SUM(C84:H84)</f>
        <v>0</v>
      </c>
      <c r="S84" s="29"/>
    </row>
    <row r="85" spans="1:19" x14ac:dyDescent="0.25">
      <c r="B85" s="9" t="s">
        <v>159</v>
      </c>
      <c r="C85" s="90">
        <f>SUMIF(C112:C118,C83,I112:I118)</f>
        <v>0</v>
      </c>
      <c r="D85" s="90">
        <f>SUMIF(C112:C118,D83,I112:I118)</f>
        <v>0</v>
      </c>
      <c r="E85" s="92">
        <f>SUMIF(C112:C118,E83,I112:I118)</f>
        <v>0</v>
      </c>
      <c r="F85" s="92">
        <f>SUMIF(C112:C118,F83,I112:I118)</f>
        <v>0</v>
      </c>
      <c r="G85" s="92">
        <f>SUMIF(C112:C118,G83,I112:I118)</f>
        <v>0</v>
      </c>
      <c r="H85" s="93">
        <f>SUMIF(C112:C118,H83,I112:I118)</f>
        <v>0</v>
      </c>
      <c r="I85" s="91">
        <f t="shared" si="1"/>
        <v>0</v>
      </c>
    </row>
    <row r="86" spans="1:19" x14ac:dyDescent="0.25">
      <c r="B86" s="9" t="s">
        <v>6</v>
      </c>
      <c r="C86" s="90">
        <f>SUMIF(C125:C134,C83,I125:I134)</f>
        <v>0</v>
      </c>
      <c r="D86" s="90">
        <f>SUMIF(C125:C134,D83,I125:I134)</f>
        <v>0</v>
      </c>
      <c r="E86" s="92">
        <f>SUMIF(C125:C134,E83,I125:I134)</f>
        <v>0</v>
      </c>
      <c r="F86" s="92">
        <f>SUMIF(C125:C134,F83,I125:I134)</f>
        <v>0</v>
      </c>
      <c r="G86" s="92">
        <f>SUMIF(C125:C134,G83,I125:I134)</f>
        <v>0</v>
      </c>
      <c r="H86" s="92">
        <f>SUMIF(C125:C134,H83,I125:I134)</f>
        <v>0</v>
      </c>
      <c r="I86" s="91">
        <f t="shared" si="1"/>
        <v>0</v>
      </c>
    </row>
    <row r="87" spans="1:19" x14ac:dyDescent="0.25">
      <c r="B87" s="9" t="s">
        <v>160</v>
      </c>
      <c r="C87" s="90">
        <f>SUMIF(C141:C147,C83,I141:I147)</f>
        <v>0</v>
      </c>
      <c r="D87" s="90">
        <f>SUMIF(C141:C147,D83,I141:I147)</f>
        <v>0</v>
      </c>
      <c r="E87" s="90">
        <f>SUMIF(C141:C147,E83,I141:I147)</f>
        <v>0</v>
      </c>
      <c r="F87" s="92">
        <f>SUMIF(C141:C147,F83,I141:I147)</f>
        <v>0</v>
      </c>
      <c r="G87" s="92">
        <f>SUMIF(C141:C147,G83,I141:I147)</f>
        <v>0</v>
      </c>
      <c r="H87" s="93">
        <f>SUMIF(C141:C147,H83,I141:I147)</f>
        <v>0</v>
      </c>
      <c r="I87" s="91">
        <f t="shared" si="1"/>
        <v>0</v>
      </c>
    </row>
    <row r="88" spans="1:19" x14ac:dyDescent="0.25">
      <c r="B88" s="9" t="s">
        <v>161</v>
      </c>
      <c r="C88" s="90">
        <f>SUMIF(C154:C159,C83,H154:H159)</f>
        <v>0</v>
      </c>
      <c r="D88" s="90">
        <f>SUMIF(C154:C159,D83,H154:H159)</f>
        <v>0</v>
      </c>
      <c r="E88" s="90">
        <f>SUMIF(C154:C159,E83,H154:H159)</f>
        <v>0</v>
      </c>
      <c r="F88" s="90">
        <f>SUMIF(C154:C159,F83,H154:H159)</f>
        <v>0</v>
      </c>
      <c r="G88" s="90">
        <f>SUMIF(C154:C159,G83,H154:H159)</f>
        <v>0</v>
      </c>
      <c r="H88" s="90">
        <f>SUMIF(C154:C159,H83,H154:H159)</f>
        <v>0</v>
      </c>
      <c r="I88" s="91">
        <f t="shared" si="1"/>
        <v>0</v>
      </c>
    </row>
    <row r="89" spans="1:19" x14ac:dyDescent="0.25">
      <c r="B89" s="128" t="s">
        <v>162</v>
      </c>
      <c r="C89" s="94">
        <f>SUMIF(C166:C172,C83,I166:I172)</f>
        <v>0</v>
      </c>
      <c r="D89" s="90">
        <f>SUMIF(C166:C172,D83,I166:I172)</f>
        <v>0</v>
      </c>
      <c r="E89" s="95">
        <f>SUMIF(C166:C172,E83,I166:I172)</f>
        <v>0</v>
      </c>
      <c r="F89" s="95">
        <f>SUMIF(C166:C172,F83,I166:I172)</f>
        <v>0</v>
      </c>
      <c r="G89" s="95">
        <f>SUMIF(C166:C172,G83,I166:I172)</f>
        <v>0</v>
      </c>
      <c r="H89" s="96">
        <f>SUMIF(C166:C172,H83,I166:I172)</f>
        <v>0</v>
      </c>
      <c r="I89" s="91">
        <f t="shared" si="1"/>
        <v>0</v>
      </c>
    </row>
    <row r="90" spans="1:19" ht="15.75" thickBot="1" x14ac:dyDescent="0.3">
      <c r="B90" s="129" t="s">
        <v>163</v>
      </c>
      <c r="C90" s="97">
        <f>SUMIF(C177:C183,C83,H177:H183)</f>
        <v>0</v>
      </c>
      <c r="D90" s="90">
        <f>SUMIF(C177:C183,D83,H177:H183)</f>
        <v>0</v>
      </c>
      <c r="E90" s="97">
        <f>SUMIF(C177:C183,E83,H177:H183)</f>
        <v>0</v>
      </c>
      <c r="F90" s="97">
        <f>SUMIF(C177:C183,F83,H177:H183)</f>
        <v>0</v>
      </c>
      <c r="G90" s="97">
        <f>SUMIF(C177:C183,G83,H177:H183)</f>
        <v>0</v>
      </c>
      <c r="H90" s="98">
        <f>SUMIF(C177:C183,H83,H177:H183)</f>
        <v>0</v>
      </c>
      <c r="I90" s="91">
        <f t="shared" si="1"/>
        <v>0</v>
      </c>
    </row>
    <row r="91" spans="1:19" ht="16.5" thickBot="1" x14ac:dyDescent="0.3">
      <c r="B91" s="130" t="s">
        <v>17</v>
      </c>
      <c r="C91" s="131">
        <f t="shared" ref="C91:H91" si="2">SUM(C84:C90)</f>
        <v>0</v>
      </c>
      <c r="D91" s="132">
        <f t="shared" si="2"/>
        <v>0</v>
      </c>
      <c r="E91" s="132">
        <f t="shared" si="2"/>
        <v>0</v>
      </c>
      <c r="F91" s="132">
        <f t="shared" si="2"/>
        <v>0</v>
      </c>
      <c r="G91" s="132">
        <f t="shared" si="2"/>
        <v>0</v>
      </c>
      <c r="H91" s="133">
        <f t="shared" si="2"/>
        <v>0</v>
      </c>
      <c r="I91" s="99">
        <f>SUM(I84:I90)</f>
        <v>0</v>
      </c>
    </row>
    <row r="92" spans="1:19" x14ac:dyDescent="0.25">
      <c r="B92" s="56"/>
      <c r="C92" s="56"/>
      <c r="D92" s="56"/>
      <c r="E92" s="56"/>
      <c r="F92" s="56"/>
      <c r="G92" s="56"/>
      <c r="H92" s="56"/>
      <c r="I92" s="56"/>
    </row>
    <row r="93" spans="1:19" ht="69" customHeight="1" thickBot="1" x14ac:dyDescent="0.3">
      <c r="A93" s="228" t="s">
        <v>249</v>
      </c>
      <c r="B93" s="228"/>
      <c r="C93" s="228"/>
      <c r="D93" s="228"/>
      <c r="E93" s="228"/>
      <c r="F93" s="228"/>
      <c r="G93" s="228"/>
      <c r="H93"/>
      <c r="I93"/>
      <c r="J93" s="116"/>
    </row>
    <row r="94" spans="1:19" ht="21" x14ac:dyDescent="0.35">
      <c r="A94"/>
      <c r="B94" s="279" t="s">
        <v>148</v>
      </c>
      <c r="C94" s="280"/>
      <c r="D94" s="280"/>
      <c r="E94" s="280"/>
      <c r="F94" s="280"/>
      <c r="G94" s="280"/>
      <c r="H94" s="241" t="s">
        <v>165</v>
      </c>
      <c r="I94" s="251"/>
      <c r="J94" s="117" t="s">
        <v>190</v>
      </c>
    </row>
    <row r="95" spans="1:19" ht="15" customHeight="1" x14ac:dyDescent="0.25">
      <c r="A95"/>
      <c r="B95" s="118" t="s">
        <v>21</v>
      </c>
      <c r="C95" s="119"/>
      <c r="D95" s="119"/>
      <c r="E95" s="119"/>
      <c r="F95" s="119"/>
      <c r="G95" s="119"/>
      <c r="H95" s="252" t="s">
        <v>179</v>
      </c>
      <c r="I95" s="253"/>
      <c r="J95" s="235" t="s">
        <v>247</v>
      </c>
      <c r="S95" s="29"/>
    </row>
    <row r="96" spans="1:19" ht="78" customHeight="1" thickBot="1" x14ac:dyDescent="0.3">
      <c r="A96"/>
      <c r="B96" s="277"/>
      <c r="C96" s="278"/>
      <c r="D96" s="278"/>
      <c r="E96" s="278"/>
      <c r="F96" s="278"/>
      <c r="G96" s="278"/>
      <c r="H96" s="254"/>
      <c r="I96" s="255"/>
      <c r="J96" s="236"/>
      <c r="S96" s="29"/>
    </row>
    <row r="97" spans="1:19" ht="49.5" customHeight="1" x14ac:dyDescent="0.25">
      <c r="A97"/>
      <c r="B97" s="120" t="s">
        <v>22</v>
      </c>
      <c r="C97" s="120" t="s">
        <v>23</v>
      </c>
      <c r="D97" s="121" t="s">
        <v>24</v>
      </c>
      <c r="E97" s="121" t="s">
        <v>25</v>
      </c>
      <c r="F97" s="121" t="s">
        <v>259</v>
      </c>
      <c r="G97" s="122" t="s">
        <v>257</v>
      </c>
      <c r="H97" s="123" t="s">
        <v>258</v>
      </c>
      <c r="I97" s="123" t="s">
        <v>195</v>
      </c>
      <c r="J97" s="237"/>
      <c r="S97" s="29"/>
    </row>
    <row r="98" spans="1:19" ht="15" customHeight="1" x14ac:dyDescent="0.25">
      <c r="B98" s="65"/>
      <c r="C98" s="58"/>
      <c r="D98" s="67">
        <v>0</v>
      </c>
      <c r="E98" s="68">
        <v>0</v>
      </c>
      <c r="F98" s="67">
        <v>0</v>
      </c>
      <c r="G98" s="61">
        <f>SUM(D98*E98*F98)</f>
        <v>0</v>
      </c>
      <c r="H98" s="62">
        <f>SUM(D98*F98)</f>
        <v>0</v>
      </c>
      <c r="I98" s="63">
        <f t="shared" ref="I98:I105" si="3">SUM(H98*E98)</f>
        <v>0</v>
      </c>
      <c r="J98" s="64"/>
      <c r="S98" s="29"/>
    </row>
    <row r="99" spans="1:19" x14ac:dyDescent="0.25">
      <c r="B99" s="65"/>
      <c r="C99" s="58"/>
      <c r="D99" s="67">
        <v>0</v>
      </c>
      <c r="E99" s="68">
        <v>0</v>
      </c>
      <c r="F99" s="67">
        <v>0</v>
      </c>
      <c r="G99" s="61">
        <f t="shared" ref="G99:G105" si="4">SUM(D99*E99*F99)</f>
        <v>0</v>
      </c>
      <c r="H99" s="62">
        <f>SUM(D99*F99)</f>
        <v>0</v>
      </c>
      <c r="I99" s="63">
        <f t="shared" si="3"/>
        <v>0</v>
      </c>
      <c r="J99" s="64"/>
    </row>
    <row r="100" spans="1:19" x14ac:dyDescent="0.25">
      <c r="B100" s="65"/>
      <c r="C100" s="66"/>
      <c r="D100" s="67">
        <v>0</v>
      </c>
      <c r="E100" s="68">
        <v>0</v>
      </c>
      <c r="F100" s="67">
        <v>0</v>
      </c>
      <c r="G100" s="61">
        <f t="shared" si="4"/>
        <v>0</v>
      </c>
      <c r="H100" s="62">
        <f t="shared" ref="H100:H105" si="5">SUM(D100*F100)</f>
        <v>0</v>
      </c>
      <c r="I100" s="63">
        <f t="shared" si="3"/>
        <v>0</v>
      </c>
      <c r="J100" s="64"/>
    </row>
    <row r="101" spans="1:19" x14ac:dyDescent="0.25">
      <c r="B101" s="65"/>
      <c r="C101" s="66"/>
      <c r="D101" s="67">
        <v>0</v>
      </c>
      <c r="E101" s="68">
        <v>0</v>
      </c>
      <c r="F101" s="67">
        <v>0</v>
      </c>
      <c r="G101" s="61">
        <f t="shared" si="4"/>
        <v>0</v>
      </c>
      <c r="H101" s="62">
        <f t="shared" si="5"/>
        <v>0</v>
      </c>
      <c r="I101" s="63">
        <f t="shared" si="3"/>
        <v>0</v>
      </c>
      <c r="J101" s="64"/>
    </row>
    <row r="102" spans="1:19" x14ac:dyDescent="0.25">
      <c r="B102" s="65"/>
      <c r="C102" s="66"/>
      <c r="D102" s="67">
        <v>0</v>
      </c>
      <c r="E102" s="68">
        <v>0</v>
      </c>
      <c r="F102" s="67">
        <v>0</v>
      </c>
      <c r="G102" s="61">
        <f t="shared" si="4"/>
        <v>0</v>
      </c>
      <c r="H102" s="62">
        <f t="shared" si="5"/>
        <v>0</v>
      </c>
      <c r="I102" s="63">
        <f t="shared" si="3"/>
        <v>0</v>
      </c>
      <c r="J102" s="64"/>
    </row>
    <row r="103" spans="1:19" x14ac:dyDescent="0.25">
      <c r="B103" s="65"/>
      <c r="C103" s="66"/>
      <c r="D103" s="67">
        <v>0</v>
      </c>
      <c r="E103" s="68">
        <v>0</v>
      </c>
      <c r="F103" s="67">
        <v>0</v>
      </c>
      <c r="G103" s="61">
        <f t="shared" si="4"/>
        <v>0</v>
      </c>
      <c r="H103" s="62">
        <f t="shared" si="5"/>
        <v>0</v>
      </c>
      <c r="I103" s="63">
        <f t="shared" si="3"/>
        <v>0</v>
      </c>
      <c r="J103" s="64"/>
    </row>
    <row r="104" spans="1:19" x14ac:dyDescent="0.25">
      <c r="B104" s="65"/>
      <c r="C104" s="66"/>
      <c r="D104" s="67">
        <v>0</v>
      </c>
      <c r="E104" s="68">
        <v>0</v>
      </c>
      <c r="F104" s="67">
        <v>0</v>
      </c>
      <c r="G104" s="61">
        <f t="shared" si="4"/>
        <v>0</v>
      </c>
      <c r="H104" s="62">
        <f t="shared" si="5"/>
        <v>0</v>
      </c>
      <c r="I104" s="63">
        <f t="shared" si="3"/>
        <v>0</v>
      </c>
      <c r="J104" s="64"/>
    </row>
    <row r="105" spans="1:19" ht="15.75" thickBot="1" x14ac:dyDescent="0.3">
      <c r="B105" s="69"/>
      <c r="C105" s="66"/>
      <c r="D105" s="67">
        <v>0</v>
      </c>
      <c r="E105" s="68">
        <v>0</v>
      </c>
      <c r="F105" s="67">
        <v>0</v>
      </c>
      <c r="G105" s="61">
        <f t="shared" si="4"/>
        <v>0</v>
      </c>
      <c r="H105" s="62">
        <f t="shared" si="5"/>
        <v>0</v>
      </c>
      <c r="I105" s="63">
        <f t="shared" si="3"/>
        <v>0</v>
      </c>
      <c r="J105" s="64"/>
    </row>
    <row r="106" spans="1:19" ht="15.75" thickBot="1" x14ac:dyDescent="0.3">
      <c r="B106" s="136"/>
      <c r="C106" s="137" t="s">
        <v>27</v>
      </c>
      <c r="D106" s="138"/>
      <c r="E106" s="139"/>
      <c r="F106" s="139"/>
      <c r="G106" s="140">
        <f>SUM(G98:G105)</f>
        <v>0</v>
      </c>
      <c r="H106" s="243">
        <f>SUM(I98:I105)</f>
        <v>0</v>
      </c>
      <c r="I106" s="256"/>
      <c r="J106" s="64"/>
    </row>
    <row r="107" spans="1:19" ht="15.75" thickBot="1" x14ac:dyDescent="0.3">
      <c r="B107" s="71"/>
    </row>
    <row r="108" spans="1:19" ht="21" x14ac:dyDescent="0.35">
      <c r="B108" s="279" t="s">
        <v>12</v>
      </c>
      <c r="C108" s="280"/>
      <c r="D108" s="280"/>
      <c r="E108" s="280"/>
      <c r="F108" s="280"/>
      <c r="G108" s="280"/>
      <c r="H108" s="241" t="s">
        <v>165</v>
      </c>
      <c r="I108" s="242"/>
      <c r="J108" s="117" t="s">
        <v>190</v>
      </c>
    </row>
    <row r="109" spans="1:19" ht="15.75" customHeight="1" x14ac:dyDescent="0.25">
      <c r="B109" s="118" t="s">
        <v>21</v>
      </c>
      <c r="C109" s="119"/>
      <c r="D109" s="119"/>
      <c r="E109" s="119"/>
      <c r="F109" s="119"/>
      <c r="G109" s="119"/>
      <c r="H109" s="252" t="s">
        <v>179</v>
      </c>
      <c r="I109" s="253"/>
      <c r="J109" s="235" t="s">
        <v>247</v>
      </c>
    </row>
    <row r="110" spans="1:19" ht="36.75" customHeight="1" thickBot="1" x14ac:dyDescent="0.3">
      <c r="B110" s="277"/>
      <c r="C110" s="278"/>
      <c r="D110" s="278"/>
      <c r="E110" s="278"/>
      <c r="F110" s="278"/>
      <c r="G110" s="278"/>
      <c r="H110" s="254"/>
      <c r="I110" s="255"/>
      <c r="J110" s="236"/>
    </row>
    <row r="111" spans="1:19" ht="15.75" x14ac:dyDescent="0.25">
      <c r="B111" s="120" t="s">
        <v>28</v>
      </c>
      <c r="C111" s="120" t="s">
        <v>23</v>
      </c>
      <c r="D111" s="135"/>
      <c r="E111" s="121" t="s">
        <v>29</v>
      </c>
      <c r="F111" s="121" t="s">
        <v>30</v>
      </c>
      <c r="G111" s="122" t="s">
        <v>257</v>
      </c>
      <c r="H111" s="134" t="s">
        <v>29</v>
      </c>
      <c r="I111" s="134" t="s">
        <v>26</v>
      </c>
      <c r="J111" s="237"/>
    </row>
    <row r="112" spans="1:19" x14ac:dyDescent="0.25">
      <c r="B112" s="65"/>
      <c r="C112" s="58"/>
      <c r="D112" s="72"/>
      <c r="E112" s="67">
        <v>0</v>
      </c>
      <c r="F112" s="60">
        <v>0</v>
      </c>
      <c r="G112" s="61">
        <f>SUM(E112*F112)</f>
        <v>0</v>
      </c>
      <c r="H112" s="73">
        <f>E112</f>
        <v>0</v>
      </c>
      <c r="I112" s="70">
        <f>SUM(H112*F112)</f>
        <v>0</v>
      </c>
      <c r="J112" s="64"/>
    </row>
    <row r="113" spans="2:11" x14ac:dyDescent="0.25">
      <c r="B113" s="65"/>
      <c r="C113" s="66"/>
      <c r="D113" s="74"/>
      <c r="E113" s="67">
        <v>0</v>
      </c>
      <c r="F113" s="60">
        <v>0</v>
      </c>
      <c r="G113" s="61">
        <f t="shared" ref="G113:G118" si="6">SUM(E113*F113)</f>
        <v>0</v>
      </c>
      <c r="H113" s="73">
        <f t="shared" ref="H113:H118" si="7">E113</f>
        <v>0</v>
      </c>
      <c r="I113" s="70">
        <f t="shared" ref="I113:I118" si="8">SUM(H113*F113)</f>
        <v>0</v>
      </c>
      <c r="J113" s="64"/>
    </row>
    <row r="114" spans="2:11" x14ac:dyDescent="0.25">
      <c r="B114" s="65"/>
      <c r="C114" s="66"/>
      <c r="D114" s="74"/>
      <c r="E114" s="67">
        <v>0</v>
      </c>
      <c r="F114" s="60">
        <v>0</v>
      </c>
      <c r="G114" s="61">
        <f t="shared" si="6"/>
        <v>0</v>
      </c>
      <c r="H114" s="73">
        <f t="shared" si="7"/>
        <v>0</v>
      </c>
      <c r="I114" s="70">
        <f t="shared" si="8"/>
        <v>0</v>
      </c>
      <c r="J114" s="64"/>
    </row>
    <row r="115" spans="2:11" x14ac:dyDescent="0.25">
      <c r="B115" s="65"/>
      <c r="C115" s="66"/>
      <c r="D115" s="74"/>
      <c r="E115" s="67">
        <v>0</v>
      </c>
      <c r="F115" s="60">
        <v>0</v>
      </c>
      <c r="G115" s="61">
        <f t="shared" si="6"/>
        <v>0</v>
      </c>
      <c r="H115" s="73">
        <f t="shared" si="7"/>
        <v>0</v>
      </c>
      <c r="I115" s="70">
        <f t="shared" si="8"/>
        <v>0</v>
      </c>
      <c r="J115" s="64"/>
    </row>
    <row r="116" spans="2:11" x14ac:dyDescent="0.25">
      <c r="B116" s="65"/>
      <c r="C116" s="66"/>
      <c r="D116" s="74"/>
      <c r="E116" s="67">
        <v>0</v>
      </c>
      <c r="F116" s="60">
        <v>0</v>
      </c>
      <c r="G116" s="61">
        <f t="shared" si="6"/>
        <v>0</v>
      </c>
      <c r="H116" s="73">
        <f t="shared" si="7"/>
        <v>0</v>
      </c>
      <c r="I116" s="70">
        <f t="shared" si="8"/>
        <v>0</v>
      </c>
      <c r="J116" s="64"/>
    </row>
    <row r="117" spans="2:11" x14ac:dyDescent="0.25">
      <c r="B117" s="65"/>
      <c r="C117" s="66"/>
      <c r="D117" s="74"/>
      <c r="E117" s="67">
        <v>0</v>
      </c>
      <c r="F117" s="60">
        <v>0</v>
      </c>
      <c r="G117" s="61">
        <f t="shared" si="6"/>
        <v>0</v>
      </c>
      <c r="H117" s="73">
        <f t="shared" si="7"/>
        <v>0</v>
      </c>
      <c r="I117" s="70">
        <f t="shared" si="8"/>
        <v>0</v>
      </c>
      <c r="J117" s="64"/>
    </row>
    <row r="118" spans="2:11" ht="15.75" thickBot="1" x14ac:dyDescent="0.3">
      <c r="B118" s="69"/>
      <c r="C118" s="66"/>
      <c r="D118" s="74"/>
      <c r="E118" s="67">
        <v>0</v>
      </c>
      <c r="F118" s="60">
        <v>0</v>
      </c>
      <c r="G118" s="61">
        <f t="shared" si="6"/>
        <v>0</v>
      </c>
      <c r="H118" s="73">
        <f t="shared" si="7"/>
        <v>0</v>
      </c>
      <c r="I118" s="70">
        <f t="shared" si="8"/>
        <v>0</v>
      </c>
      <c r="J118" s="64"/>
    </row>
    <row r="119" spans="2:11" ht="15.75" thickBot="1" x14ac:dyDescent="0.3">
      <c r="B119" s="136"/>
      <c r="C119" s="141" t="s">
        <v>27</v>
      </c>
      <c r="D119" s="142"/>
      <c r="E119" s="139"/>
      <c r="F119" s="139"/>
      <c r="G119" s="140">
        <f>SUM(G112:G118)</f>
        <v>0</v>
      </c>
      <c r="H119" s="243">
        <f>SUM(I112:I118)</f>
        <v>0</v>
      </c>
      <c r="I119" s="244"/>
      <c r="J119" s="64"/>
    </row>
    <row r="120" spans="2:11" ht="15.75" thickBot="1" x14ac:dyDescent="0.3"/>
    <row r="121" spans="2:11" ht="21" x14ac:dyDescent="0.35">
      <c r="B121" s="279" t="s">
        <v>13</v>
      </c>
      <c r="C121" s="280"/>
      <c r="D121" s="280"/>
      <c r="E121" s="280"/>
      <c r="F121" s="280"/>
      <c r="G121" s="280"/>
      <c r="H121" s="241" t="s">
        <v>165</v>
      </c>
      <c r="I121" s="242"/>
      <c r="J121" s="117" t="s">
        <v>190</v>
      </c>
    </row>
    <row r="122" spans="2:11" ht="15.75" customHeight="1" x14ac:dyDescent="0.25">
      <c r="B122" s="118" t="s">
        <v>21</v>
      </c>
      <c r="C122" s="119"/>
      <c r="D122" s="119"/>
      <c r="E122" s="119"/>
      <c r="F122" s="119"/>
      <c r="G122" s="119"/>
      <c r="H122" s="252" t="s">
        <v>179</v>
      </c>
      <c r="I122" s="253"/>
      <c r="J122" s="235" t="s">
        <v>247</v>
      </c>
    </row>
    <row r="123" spans="2:11" ht="108.75" customHeight="1" thickBot="1" x14ac:dyDescent="0.3">
      <c r="B123" s="277"/>
      <c r="C123" s="278"/>
      <c r="D123" s="278"/>
      <c r="E123" s="278"/>
      <c r="F123" s="278"/>
      <c r="G123" s="278"/>
      <c r="H123" s="254"/>
      <c r="I123" s="255"/>
      <c r="J123" s="236"/>
    </row>
    <row r="124" spans="2:11" ht="15.75" x14ac:dyDescent="0.25">
      <c r="B124" s="120" t="s">
        <v>31</v>
      </c>
      <c r="C124" s="120" t="s">
        <v>23</v>
      </c>
      <c r="D124" s="135"/>
      <c r="E124" s="121" t="s">
        <v>32</v>
      </c>
      <c r="F124" s="121" t="s">
        <v>30</v>
      </c>
      <c r="G124" s="122" t="s">
        <v>257</v>
      </c>
      <c r="H124" s="134" t="s">
        <v>32</v>
      </c>
      <c r="I124" s="134" t="s">
        <v>26</v>
      </c>
      <c r="J124" s="237"/>
    </row>
    <row r="125" spans="2:11" x14ac:dyDescent="0.25">
      <c r="B125" s="58"/>
      <c r="C125" s="58"/>
      <c r="D125" s="75"/>
      <c r="E125" s="76"/>
      <c r="F125" s="60"/>
      <c r="G125" s="61">
        <f>SUM(E125*F125)</f>
        <v>0</v>
      </c>
      <c r="H125" s="77">
        <f t="shared" ref="H125:H134" si="9">E125</f>
        <v>0</v>
      </c>
      <c r="I125" s="70">
        <f>SUM(H125*F125)</f>
        <v>0</v>
      </c>
      <c r="J125" s="64"/>
    </row>
    <row r="126" spans="2:11" x14ac:dyDescent="0.25">
      <c r="B126" s="57"/>
      <c r="C126" s="58"/>
      <c r="D126" s="75"/>
      <c r="E126" s="76"/>
      <c r="F126" s="60"/>
      <c r="G126" s="61">
        <f t="shared" ref="G126:G134" si="10">SUM(E126*F126)</f>
        <v>0</v>
      </c>
      <c r="H126" s="77">
        <f t="shared" si="9"/>
        <v>0</v>
      </c>
      <c r="I126" s="70">
        <f t="shared" ref="I126:I134" si="11">SUM(H126*F126)</f>
        <v>0</v>
      </c>
      <c r="J126" s="64"/>
    </row>
    <row r="127" spans="2:11" x14ac:dyDescent="0.25">
      <c r="B127" s="57"/>
      <c r="C127" s="58"/>
      <c r="D127" s="75"/>
      <c r="E127" s="76"/>
      <c r="F127" s="60"/>
      <c r="G127" s="61">
        <f t="shared" si="10"/>
        <v>0</v>
      </c>
      <c r="H127" s="77">
        <f t="shared" si="9"/>
        <v>0</v>
      </c>
      <c r="I127" s="70">
        <f t="shared" si="11"/>
        <v>0</v>
      </c>
      <c r="J127" s="64"/>
    </row>
    <row r="128" spans="2:11" ht="15.75" customHeight="1" x14ac:dyDescent="0.25">
      <c r="B128" s="57"/>
      <c r="C128" s="58"/>
      <c r="D128" s="75"/>
      <c r="E128" s="76"/>
      <c r="F128" s="60"/>
      <c r="G128" s="61">
        <f t="shared" si="10"/>
        <v>0</v>
      </c>
      <c r="H128" s="77">
        <f t="shared" si="9"/>
        <v>0</v>
      </c>
      <c r="I128" s="70">
        <f t="shared" si="11"/>
        <v>0</v>
      </c>
      <c r="J128" s="78"/>
      <c r="K128" s="40"/>
    </row>
    <row r="129" spans="2:10" x14ac:dyDescent="0.25">
      <c r="B129" s="57"/>
      <c r="C129" s="58"/>
      <c r="D129" s="72"/>
      <c r="E129" s="76"/>
      <c r="F129" s="60"/>
      <c r="G129" s="61">
        <f t="shared" si="10"/>
        <v>0</v>
      </c>
      <c r="H129" s="77">
        <f t="shared" si="9"/>
        <v>0</v>
      </c>
      <c r="I129" s="70">
        <f t="shared" si="11"/>
        <v>0</v>
      </c>
      <c r="J129" s="64"/>
    </row>
    <row r="130" spans="2:10" x14ac:dyDescent="0.25">
      <c r="B130" s="57"/>
      <c r="C130" s="58"/>
      <c r="D130" s="72"/>
      <c r="E130" s="76"/>
      <c r="F130" s="60"/>
      <c r="G130" s="61">
        <f t="shared" si="10"/>
        <v>0</v>
      </c>
      <c r="H130" s="77">
        <f t="shared" si="9"/>
        <v>0</v>
      </c>
      <c r="I130" s="70">
        <f t="shared" si="11"/>
        <v>0</v>
      </c>
      <c r="J130" s="64"/>
    </row>
    <row r="131" spans="2:10" x14ac:dyDescent="0.25">
      <c r="B131" s="57"/>
      <c r="C131" s="58"/>
      <c r="D131" s="72"/>
      <c r="E131" s="76"/>
      <c r="F131" s="60"/>
      <c r="G131" s="61">
        <f t="shared" si="10"/>
        <v>0</v>
      </c>
      <c r="H131" s="77">
        <f t="shared" si="9"/>
        <v>0</v>
      </c>
      <c r="I131" s="70">
        <f t="shared" si="11"/>
        <v>0</v>
      </c>
      <c r="J131" s="64"/>
    </row>
    <row r="132" spans="2:10" x14ac:dyDescent="0.25">
      <c r="B132" s="57"/>
      <c r="C132" s="58"/>
      <c r="D132" s="72"/>
      <c r="E132" s="76"/>
      <c r="F132" s="60"/>
      <c r="G132" s="61">
        <f t="shared" si="10"/>
        <v>0</v>
      </c>
      <c r="H132" s="77">
        <f t="shared" si="9"/>
        <v>0</v>
      </c>
      <c r="I132" s="70">
        <f t="shared" si="11"/>
        <v>0</v>
      </c>
      <c r="J132" s="64"/>
    </row>
    <row r="133" spans="2:10" x14ac:dyDescent="0.25">
      <c r="B133" s="57"/>
      <c r="C133" s="58"/>
      <c r="D133" s="72"/>
      <c r="E133" s="76"/>
      <c r="F133" s="60"/>
      <c r="G133" s="61">
        <f t="shared" si="10"/>
        <v>0</v>
      </c>
      <c r="H133" s="77">
        <f t="shared" si="9"/>
        <v>0</v>
      </c>
      <c r="I133" s="70">
        <f t="shared" si="11"/>
        <v>0</v>
      </c>
      <c r="J133" s="64"/>
    </row>
    <row r="134" spans="2:10" x14ac:dyDescent="0.25">
      <c r="B134" s="57"/>
      <c r="C134" s="58"/>
      <c r="D134" s="72"/>
      <c r="E134" s="76"/>
      <c r="F134" s="60"/>
      <c r="G134" s="61">
        <f t="shared" si="10"/>
        <v>0</v>
      </c>
      <c r="H134" s="77">
        <f t="shared" si="9"/>
        <v>0</v>
      </c>
      <c r="I134" s="70">
        <f t="shared" si="11"/>
        <v>0</v>
      </c>
      <c r="J134" s="64"/>
    </row>
    <row r="135" spans="2:10" ht="15.75" thickBot="1" x14ac:dyDescent="0.3">
      <c r="B135" s="136"/>
      <c r="C135" s="143" t="s">
        <v>27</v>
      </c>
      <c r="D135" s="144"/>
      <c r="E135" s="145"/>
      <c r="F135" s="146"/>
      <c r="G135" s="147">
        <f>SUM(G125:G134)</f>
        <v>0</v>
      </c>
      <c r="H135" s="243">
        <f>SUM(I125:I134)</f>
        <v>0</v>
      </c>
      <c r="I135" s="244"/>
      <c r="J135" s="148"/>
    </row>
    <row r="136" spans="2:10" ht="15.75" thickBot="1" x14ac:dyDescent="0.3">
      <c r="B136"/>
      <c r="C136"/>
      <c r="D136"/>
      <c r="E136"/>
      <c r="F136"/>
      <c r="G136"/>
      <c r="H136"/>
      <c r="I136"/>
      <c r="J136" s="116"/>
    </row>
    <row r="137" spans="2:10" ht="21.75" thickBot="1" x14ac:dyDescent="0.4">
      <c r="B137" s="287" t="s">
        <v>14</v>
      </c>
      <c r="C137" s="240"/>
      <c r="D137" s="240"/>
      <c r="E137" s="240"/>
      <c r="F137" s="240"/>
      <c r="G137" s="240"/>
      <c r="H137" s="241" t="s">
        <v>165</v>
      </c>
      <c r="I137" s="242"/>
      <c r="J137" s="117" t="s">
        <v>190</v>
      </c>
    </row>
    <row r="138" spans="2:10" ht="15.75" customHeight="1" x14ac:dyDescent="0.25">
      <c r="B138" s="118" t="s">
        <v>21</v>
      </c>
      <c r="C138" s="119"/>
      <c r="D138" s="119"/>
      <c r="E138" s="119"/>
      <c r="F138" s="119"/>
      <c r="G138" s="119"/>
      <c r="H138" s="252" t="s">
        <v>179</v>
      </c>
      <c r="I138" s="253"/>
      <c r="J138" s="235" t="s">
        <v>247</v>
      </c>
    </row>
    <row r="139" spans="2:10" ht="55.5" customHeight="1" thickBot="1" x14ac:dyDescent="0.3">
      <c r="B139" s="277" t="s">
        <v>37</v>
      </c>
      <c r="C139" s="278"/>
      <c r="D139" s="278"/>
      <c r="E139" s="278"/>
      <c r="F139" s="278"/>
      <c r="G139" s="278"/>
      <c r="H139" s="254"/>
      <c r="I139" s="255"/>
      <c r="J139" s="236"/>
    </row>
    <row r="140" spans="2:10" ht="15.75" x14ac:dyDescent="0.25">
      <c r="B140" s="120" t="s">
        <v>31</v>
      </c>
      <c r="C140" s="120" t="s">
        <v>23</v>
      </c>
      <c r="D140" s="135"/>
      <c r="E140" s="121" t="s">
        <v>32</v>
      </c>
      <c r="F140" s="121" t="s">
        <v>30</v>
      </c>
      <c r="G140" s="122" t="s">
        <v>257</v>
      </c>
      <c r="H140" s="134" t="s">
        <v>32</v>
      </c>
      <c r="I140" s="134" t="s">
        <v>26</v>
      </c>
      <c r="J140" s="237"/>
    </row>
    <row r="141" spans="2:10" x14ac:dyDescent="0.25">
      <c r="B141" s="65"/>
      <c r="C141" s="58"/>
      <c r="D141" s="72"/>
      <c r="E141" s="59"/>
      <c r="F141" s="60"/>
      <c r="G141" s="61">
        <f>SUM(E141*F141)</f>
        <v>0</v>
      </c>
      <c r="H141" s="77">
        <f>E141</f>
        <v>0</v>
      </c>
      <c r="I141" s="70">
        <f>SUM(H141*F141)</f>
        <v>0</v>
      </c>
      <c r="J141" s="64"/>
    </row>
    <row r="142" spans="2:10" x14ac:dyDescent="0.25">
      <c r="B142" s="65"/>
      <c r="C142" s="58"/>
      <c r="D142" s="72"/>
      <c r="E142" s="59"/>
      <c r="F142" s="60"/>
      <c r="G142" s="61">
        <f t="shared" ref="G142:G147" si="12">SUM(E142*F142)</f>
        <v>0</v>
      </c>
      <c r="H142" s="77">
        <f t="shared" ref="H142:H147" si="13">E142</f>
        <v>0</v>
      </c>
      <c r="I142" s="70">
        <f t="shared" ref="I142:I147" si="14">SUM(H142*F142)</f>
        <v>0</v>
      </c>
      <c r="J142" s="64"/>
    </row>
    <row r="143" spans="2:10" x14ac:dyDescent="0.25">
      <c r="B143" s="65"/>
      <c r="C143" s="58"/>
      <c r="D143" s="74"/>
      <c r="E143" s="67"/>
      <c r="F143" s="68"/>
      <c r="G143" s="61">
        <f t="shared" si="12"/>
        <v>0</v>
      </c>
      <c r="H143" s="77">
        <f t="shared" si="13"/>
        <v>0</v>
      </c>
      <c r="I143" s="70">
        <f t="shared" si="14"/>
        <v>0</v>
      </c>
      <c r="J143" s="64"/>
    </row>
    <row r="144" spans="2:10" x14ac:dyDescent="0.25">
      <c r="B144" s="65"/>
      <c r="C144" s="58"/>
      <c r="D144" s="74"/>
      <c r="E144" s="67"/>
      <c r="F144" s="68"/>
      <c r="G144" s="61">
        <f t="shared" si="12"/>
        <v>0</v>
      </c>
      <c r="H144" s="77">
        <f t="shared" si="13"/>
        <v>0</v>
      </c>
      <c r="I144" s="70">
        <f t="shared" si="14"/>
        <v>0</v>
      </c>
      <c r="J144" s="64"/>
    </row>
    <row r="145" spans="2:10" x14ac:dyDescent="0.25">
      <c r="B145" s="69"/>
      <c r="C145" s="58"/>
      <c r="D145" s="74"/>
      <c r="E145" s="68"/>
      <c r="F145" s="68"/>
      <c r="G145" s="61">
        <f t="shared" si="12"/>
        <v>0</v>
      </c>
      <c r="H145" s="77">
        <f t="shared" si="13"/>
        <v>0</v>
      </c>
      <c r="I145" s="70">
        <f t="shared" si="14"/>
        <v>0</v>
      </c>
      <c r="J145" s="64"/>
    </row>
    <row r="146" spans="2:10" x14ac:dyDescent="0.25">
      <c r="B146" s="69"/>
      <c r="C146" s="58"/>
      <c r="D146" s="74"/>
      <c r="E146" s="68"/>
      <c r="F146" s="68"/>
      <c r="G146" s="61">
        <f t="shared" si="12"/>
        <v>0</v>
      </c>
      <c r="H146" s="77">
        <f t="shared" si="13"/>
        <v>0</v>
      </c>
      <c r="I146" s="70">
        <f t="shared" si="14"/>
        <v>0</v>
      </c>
      <c r="J146" s="64"/>
    </row>
    <row r="147" spans="2:10" ht="15.75" thickBot="1" x14ac:dyDescent="0.3">
      <c r="B147" s="69"/>
      <c r="C147" s="58"/>
      <c r="D147" s="74"/>
      <c r="E147" s="68"/>
      <c r="F147" s="68"/>
      <c r="G147" s="61">
        <f t="shared" si="12"/>
        <v>0</v>
      </c>
      <c r="H147" s="77">
        <f t="shared" si="13"/>
        <v>0</v>
      </c>
      <c r="I147" s="70">
        <f t="shared" si="14"/>
        <v>0</v>
      </c>
      <c r="J147" s="64"/>
    </row>
    <row r="148" spans="2:10" ht="15.75" thickBot="1" x14ac:dyDescent="0.3">
      <c r="B148" s="136"/>
      <c r="C148" s="141" t="s">
        <v>27</v>
      </c>
      <c r="D148" s="142"/>
      <c r="E148" s="139"/>
      <c r="F148" s="139"/>
      <c r="G148" s="140">
        <f>SUM(G141:G147)</f>
        <v>0</v>
      </c>
      <c r="H148" s="309">
        <f>SUM(I141:I147)</f>
        <v>0</v>
      </c>
      <c r="I148" s="310"/>
      <c r="J148" s="148"/>
    </row>
    <row r="149" spans="2:10" ht="15.75" thickBot="1" x14ac:dyDescent="0.3">
      <c r="B149"/>
      <c r="C149"/>
      <c r="D149"/>
      <c r="E149"/>
      <c r="F149"/>
      <c r="G149"/>
      <c r="H149"/>
      <c r="I149"/>
      <c r="J149" s="116"/>
    </row>
    <row r="150" spans="2:10" ht="21" x14ac:dyDescent="0.35">
      <c r="B150" s="279" t="s">
        <v>15</v>
      </c>
      <c r="C150" s="280"/>
      <c r="D150" s="280"/>
      <c r="E150" s="280"/>
      <c r="F150" s="280"/>
      <c r="G150" s="280"/>
      <c r="H150" s="241" t="s">
        <v>165</v>
      </c>
      <c r="I150" s="242"/>
      <c r="J150" s="117" t="s">
        <v>190</v>
      </c>
    </row>
    <row r="151" spans="2:10" ht="15.75" customHeight="1" x14ac:dyDescent="0.25">
      <c r="B151" s="118" t="s">
        <v>21</v>
      </c>
      <c r="C151" s="119"/>
      <c r="D151" s="119"/>
      <c r="E151" s="119"/>
      <c r="F151" s="119"/>
      <c r="G151" s="119"/>
      <c r="H151" s="252" t="s">
        <v>179</v>
      </c>
      <c r="I151" s="253"/>
      <c r="J151" s="235" t="s">
        <v>247</v>
      </c>
    </row>
    <row r="152" spans="2:10" ht="55.5" customHeight="1" thickBot="1" x14ac:dyDescent="0.3">
      <c r="B152" s="277" t="s">
        <v>36</v>
      </c>
      <c r="C152" s="278"/>
      <c r="D152" s="278"/>
      <c r="E152" s="278"/>
      <c r="F152" s="278"/>
      <c r="G152" s="278"/>
      <c r="H152" s="254"/>
      <c r="I152" s="255"/>
      <c r="J152" s="236"/>
    </row>
    <row r="153" spans="2:10" ht="15.75" x14ac:dyDescent="0.25">
      <c r="B153" s="120" t="s">
        <v>28</v>
      </c>
      <c r="C153" s="120" t="s">
        <v>23</v>
      </c>
      <c r="D153" s="135"/>
      <c r="E153" s="135"/>
      <c r="F153" s="135"/>
      <c r="G153" s="122" t="s">
        <v>257</v>
      </c>
      <c r="H153" s="244" t="s">
        <v>26</v>
      </c>
      <c r="I153" s="244"/>
      <c r="J153" s="237"/>
    </row>
    <row r="154" spans="2:10" x14ac:dyDescent="0.25">
      <c r="B154" s="69"/>
      <c r="C154" s="79"/>
      <c r="D154" s="75"/>
      <c r="E154" s="75"/>
      <c r="F154" s="75"/>
      <c r="G154" s="61"/>
      <c r="H154" s="229">
        <f>G154</f>
        <v>0</v>
      </c>
      <c r="I154" s="230"/>
      <c r="J154" s="64"/>
    </row>
    <row r="155" spans="2:10" x14ac:dyDescent="0.25">
      <c r="B155" s="69"/>
      <c r="C155" s="79"/>
      <c r="D155" s="75"/>
      <c r="E155" s="75"/>
      <c r="F155" s="75"/>
      <c r="G155" s="61"/>
      <c r="H155" s="229">
        <f t="shared" ref="H155:H159" si="15">G155</f>
        <v>0</v>
      </c>
      <c r="I155" s="230"/>
      <c r="J155" s="64"/>
    </row>
    <row r="156" spans="2:10" x14ac:dyDescent="0.25">
      <c r="B156" s="69"/>
      <c r="C156" s="79"/>
      <c r="D156" s="75"/>
      <c r="E156" s="75"/>
      <c r="F156" s="75"/>
      <c r="G156" s="61"/>
      <c r="H156" s="229">
        <f t="shared" si="15"/>
        <v>0</v>
      </c>
      <c r="I156" s="230"/>
      <c r="J156" s="64"/>
    </row>
    <row r="157" spans="2:10" x14ac:dyDescent="0.25">
      <c r="B157" s="69"/>
      <c r="C157" s="66"/>
      <c r="D157" s="74"/>
      <c r="E157" s="74"/>
      <c r="F157" s="74"/>
      <c r="G157" s="80"/>
      <c r="H157" s="229">
        <f t="shared" si="15"/>
        <v>0</v>
      </c>
      <c r="I157" s="230"/>
      <c r="J157" s="64"/>
    </row>
    <row r="158" spans="2:10" x14ac:dyDescent="0.25">
      <c r="B158" s="69"/>
      <c r="C158" s="66"/>
      <c r="D158" s="74"/>
      <c r="E158" s="74"/>
      <c r="F158" s="74"/>
      <c r="G158" s="80"/>
      <c r="H158" s="229">
        <f t="shared" si="15"/>
        <v>0</v>
      </c>
      <c r="I158" s="230"/>
      <c r="J158" s="64"/>
    </row>
    <row r="159" spans="2:10" ht="15.75" thickBot="1" x14ac:dyDescent="0.3">
      <c r="B159" s="69"/>
      <c r="C159" s="66"/>
      <c r="D159" s="74"/>
      <c r="E159" s="74"/>
      <c r="F159" s="74"/>
      <c r="G159" s="80"/>
      <c r="H159" s="229">
        <f t="shared" si="15"/>
        <v>0</v>
      </c>
      <c r="I159" s="230"/>
      <c r="J159" s="64"/>
    </row>
    <row r="160" spans="2:10" ht="15.75" thickBot="1" x14ac:dyDescent="0.3">
      <c r="B160" s="136"/>
      <c r="C160" s="141" t="s">
        <v>27</v>
      </c>
      <c r="D160" s="142"/>
      <c r="E160" s="149"/>
      <c r="F160" s="149"/>
      <c r="G160" s="140">
        <f>SUM(G154:G159)</f>
        <v>0</v>
      </c>
      <c r="H160" s="243">
        <f>SUM(H154:H159)</f>
        <v>0</v>
      </c>
      <c r="I160" s="244"/>
      <c r="J160" s="148"/>
    </row>
    <row r="161" spans="2:10" ht="15.75" thickBot="1" x14ac:dyDescent="0.3">
      <c r="B161"/>
      <c r="C161"/>
      <c r="D161"/>
      <c r="E161"/>
      <c r="F161"/>
      <c r="G161"/>
      <c r="H161"/>
      <c r="I161"/>
      <c r="J161" s="116"/>
    </row>
    <row r="162" spans="2:10" ht="21" x14ac:dyDescent="0.35">
      <c r="B162" s="238" t="s">
        <v>16</v>
      </c>
      <c r="C162" s="239"/>
      <c r="D162" s="239"/>
      <c r="E162" s="239"/>
      <c r="F162" s="239"/>
      <c r="G162" s="239"/>
      <c r="H162" s="241" t="s">
        <v>165</v>
      </c>
      <c r="I162" s="242"/>
      <c r="J162" s="117" t="s">
        <v>190</v>
      </c>
    </row>
    <row r="163" spans="2:10" ht="15.75" customHeight="1" x14ac:dyDescent="0.25">
      <c r="B163" s="118" t="s">
        <v>21</v>
      </c>
      <c r="C163" s="119"/>
      <c r="D163" s="119"/>
      <c r="E163" s="119"/>
      <c r="F163" s="119"/>
      <c r="G163" s="119"/>
      <c r="H163" s="252" t="s">
        <v>179</v>
      </c>
      <c r="I163" s="253"/>
      <c r="J163" s="235" t="s">
        <v>247</v>
      </c>
    </row>
    <row r="164" spans="2:10" ht="65.25" customHeight="1" thickBot="1" x14ac:dyDescent="0.3">
      <c r="B164" s="247" t="s">
        <v>37</v>
      </c>
      <c r="C164" s="248"/>
      <c r="D164" s="248"/>
      <c r="E164" s="248"/>
      <c r="F164" s="248"/>
      <c r="G164" s="248"/>
      <c r="H164" s="254"/>
      <c r="I164" s="255"/>
      <c r="J164" s="236"/>
    </row>
    <row r="165" spans="2:10" ht="15.75" x14ac:dyDescent="0.25">
      <c r="B165" s="120" t="s">
        <v>31</v>
      </c>
      <c r="C165" s="120" t="s">
        <v>23</v>
      </c>
      <c r="D165" s="135"/>
      <c r="E165" s="121" t="s">
        <v>32</v>
      </c>
      <c r="F165" s="121" t="s">
        <v>30</v>
      </c>
      <c r="G165" s="122" t="s">
        <v>257</v>
      </c>
      <c r="H165" s="134" t="s">
        <v>32</v>
      </c>
      <c r="I165" s="134" t="s">
        <v>26</v>
      </c>
      <c r="J165" s="237"/>
    </row>
    <row r="166" spans="2:10" x14ac:dyDescent="0.25">
      <c r="B166" s="65"/>
      <c r="C166" s="58"/>
      <c r="D166" s="72"/>
      <c r="E166" s="59"/>
      <c r="F166" s="60"/>
      <c r="G166" s="80">
        <f>SUM(E166*F166)</f>
        <v>0</v>
      </c>
      <c r="H166" s="77">
        <f>E166</f>
        <v>0</v>
      </c>
      <c r="I166" s="70">
        <f>SUM(H166*F166)</f>
        <v>0</v>
      </c>
      <c r="J166" s="64"/>
    </row>
    <row r="167" spans="2:10" x14ac:dyDescent="0.25">
      <c r="B167" s="65"/>
      <c r="C167" s="66"/>
      <c r="D167" s="74"/>
      <c r="E167" s="67"/>
      <c r="F167" s="68"/>
      <c r="G167" s="80">
        <f>SUM(E167*F167)</f>
        <v>0</v>
      </c>
      <c r="H167" s="77">
        <f t="shared" ref="H167:H172" si="16">E167</f>
        <v>0</v>
      </c>
      <c r="I167" s="70">
        <f t="shared" ref="I167:I172" si="17">SUM(H167*F167)</f>
        <v>0</v>
      </c>
      <c r="J167" s="64"/>
    </row>
    <row r="168" spans="2:10" x14ac:dyDescent="0.25">
      <c r="B168" s="65"/>
      <c r="C168" s="66"/>
      <c r="D168" s="74"/>
      <c r="E168" s="67"/>
      <c r="F168" s="68"/>
      <c r="G168" s="80">
        <f t="shared" ref="G168:G172" si="18">SUM(E168*F168)</f>
        <v>0</v>
      </c>
      <c r="H168" s="77">
        <f t="shared" si="16"/>
        <v>0</v>
      </c>
      <c r="I168" s="70">
        <f t="shared" si="17"/>
        <v>0</v>
      </c>
      <c r="J168" s="64"/>
    </row>
    <row r="169" spans="2:10" x14ac:dyDescent="0.25">
      <c r="B169" s="65"/>
      <c r="C169" s="66"/>
      <c r="D169" s="74"/>
      <c r="E169" s="67"/>
      <c r="F169" s="68"/>
      <c r="G169" s="80">
        <f t="shared" si="18"/>
        <v>0</v>
      </c>
      <c r="H169" s="77">
        <f t="shared" si="16"/>
        <v>0</v>
      </c>
      <c r="I169" s="70">
        <f t="shared" si="17"/>
        <v>0</v>
      </c>
      <c r="J169" s="64"/>
    </row>
    <row r="170" spans="2:10" x14ac:dyDescent="0.25">
      <c r="B170" s="65"/>
      <c r="C170" s="66"/>
      <c r="D170" s="74"/>
      <c r="E170" s="67"/>
      <c r="F170" s="68"/>
      <c r="G170" s="80">
        <f t="shared" si="18"/>
        <v>0</v>
      </c>
      <c r="H170" s="77">
        <f t="shared" si="16"/>
        <v>0</v>
      </c>
      <c r="I170" s="70">
        <f t="shared" si="17"/>
        <v>0</v>
      </c>
      <c r="J170" s="64"/>
    </row>
    <row r="171" spans="2:10" x14ac:dyDescent="0.25">
      <c r="B171" s="65"/>
      <c r="C171" s="66"/>
      <c r="D171" s="74"/>
      <c r="E171" s="67"/>
      <c r="F171" s="68"/>
      <c r="G171" s="80">
        <f t="shared" si="18"/>
        <v>0</v>
      </c>
      <c r="H171" s="77">
        <f t="shared" si="16"/>
        <v>0</v>
      </c>
      <c r="I171" s="70">
        <f t="shared" si="17"/>
        <v>0</v>
      </c>
      <c r="J171" s="64"/>
    </row>
    <row r="172" spans="2:10" ht="15.75" thickBot="1" x14ac:dyDescent="0.3">
      <c r="B172" s="69"/>
      <c r="C172" s="66"/>
      <c r="D172" s="74"/>
      <c r="E172" s="67"/>
      <c r="F172" s="68"/>
      <c r="G172" s="80">
        <f t="shared" si="18"/>
        <v>0</v>
      </c>
      <c r="H172" s="77">
        <f t="shared" si="16"/>
        <v>0</v>
      </c>
      <c r="I172" s="70">
        <f t="shared" si="17"/>
        <v>0</v>
      </c>
      <c r="J172" s="64"/>
    </row>
    <row r="173" spans="2:10" ht="15.75" thickBot="1" x14ac:dyDescent="0.3">
      <c r="B173" s="136"/>
      <c r="C173" s="141" t="s">
        <v>27</v>
      </c>
      <c r="D173" s="150"/>
      <c r="E173" s="151"/>
      <c r="F173" s="151"/>
      <c r="G173" s="152">
        <f>SUM(G166:G172)</f>
        <v>0</v>
      </c>
      <c r="H173" s="243">
        <f>SUM(I166:I172)</f>
        <v>0</v>
      </c>
      <c r="I173" s="244"/>
      <c r="J173" s="148"/>
    </row>
    <row r="174" spans="2:10" ht="15.75" thickBot="1" x14ac:dyDescent="0.3">
      <c r="B174"/>
      <c r="C174"/>
      <c r="D174"/>
      <c r="E174"/>
      <c r="F174"/>
      <c r="G174"/>
      <c r="H174"/>
      <c r="I174"/>
      <c r="J174" s="116"/>
    </row>
    <row r="175" spans="2:10" ht="21.75" thickBot="1" x14ac:dyDescent="0.4">
      <c r="B175" s="238" t="s">
        <v>134</v>
      </c>
      <c r="C175" s="239"/>
      <c r="D175" s="239"/>
      <c r="E175" s="240"/>
      <c r="F175" s="240"/>
      <c r="G175" s="240"/>
      <c r="H175" s="241" t="s">
        <v>165</v>
      </c>
      <c r="I175" s="242"/>
      <c r="J175" s="117" t="s">
        <v>190</v>
      </c>
    </row>
    <row r="176" spans="2:10" ht="45" x14ac:dyDescent="0.25">
      <c r="B176" s="153" t="s">
        <v>21</v>
      </c>
      <c r="C176" s="154" t="s">
        <v>23</v>
      </c>
      <c r="D176" s="155" t="s">
        <v>138</v>
      </c>
      <c r="E176" s="156" t="s">
        <v>140</v>
      </c>
      <c r="F176" s="157" t="s">
        <v>139</v>
      </c>
      <c r="G176" s="158" t="s">
        <v>141</v>
      </c>
      <c r="H176" s="249" t="s">
        <v>179</v>
      </c>
      <c r="I176" s="249"/>
      <c r="J176" s="159" t="s">
        <v>247</v>
      </c>
    </row>
    <row r="177" spans="1:10" x14ac:dyDescent="0.25">
      <c r="B177" s="57"/>
      <c r="C177" s="58"/>
      <c r="D177" s="81"/>
      <c r="E177" s="82"/>
      <c r="F177" s="81"/>
      <c r="G177" s="61">
        <f t="shared" ref="G177:G183" si="19">ROUND(D177*E177*F177,)</f>
        <v>0</v>
      </c>
      <c r="H177" s="229">
        <f>G177</f>
        <v>0</v>
      </c>
      <c r="I177" s="230"/>
      <c r="J177" s="114"/>
    </row>
    <row r="178" spans="1:10" x14ac:dyDescent="0.25">
      <c r="B178" s="57"/>
      <c r="C178" s="58"/>
      <c r="D178" s="81"/>
      <c r="E178" s="82"/>
      <c r="F178" s="81"/>
      <c r="G178" s="61">
        <f t="shared" si="19"/>
        <v>0</v>
      </c>
      <c r="H178" s="229">
        <f t="shared" ref="H178:H183" si="20">G178</f>
        <v>0</v>
      </c>
      <c r="I178" s="230"/>
      <c r="J178" s="114"/>
    </row>
    <row r="179" spans="1:10" x14ac:dyDescent="0.25">
      <c r="B179" s="57"/>
      <c r="C179" s="58"/>
      <c r="D179" s="81"/>
      <c r="E179" s="82"/>
      <c r="F179" s="81"/>
      <c r="G179" s="61">
        <f t="shared" si="19"/>
        <v>0</v>
      </c>
      <c r="H179" s="229">
        <f t="shared" si="20"/>
        <v>0</v>
      </c>
      <c r="I179" s="230"/>
      <c r="J179" s="64"/>
    </row>
    <row r="180" spans="1:10" x14ac:dyDescent="0.25">
      <c r="B180" s="57"/>
      <c r="C180" s="58"/>
      <c r="D180" s="81"/>
      <c r="E180" s="82"/>
      <c r="F180" s="81"/>
      <c r="G180" s="61">
        <f t="shared" si="19"/>
        <v>0</v>
      </c>
      <c r="H180" s="229">
        <f t="shared" si="20"/>
        <v>0</v>
      </c>
      <c r="I180" s="230"/>
      <c r="J180" s="64"/>
    </row>
    <row r="181" spans="1:10" x14ac:dyDescent="0.25">
      <c r="B181" s="57"/>
      <c r="C181" s="58"/>
      <c r="D181" s="81"/>
      <c r="E181" s="82"/>
      <c r="F181" s="81"/>
      <c r="G181" s="61">
        <f t="shared" si="19"/>
        <v>0</v>
      </c>
      <c r="H181" s="229">
        <f t="shared" si="20"/>
        <v>0</v>
      </c>
      <c r="I181" s="230"/>
      <c r="J181" s="64"/>
    </row>
    <row r="182" spans="1:10" x14ac:dyDescent="0.25">
      <c r="B182" s="57"/>
      <c r="C182" s="58"/>
      <c r="D182" s="81"/>
      <c r="E182" s="82"/>
      <c r="F182" s="81"/>
      <c r="G182" s="61">
        <f t="shared" si="19"/>
        <v>0</v>
      </c>
      <c r="H182" s="229">
        <f t="shared" si="20"/>
        <v>0</v>
      </c>
      <c r="I182" s="230"/>
      <c r="J182" s="64"/>
    </row>
    <row r="183" spans="1:10" x14ac:dyDescent="0.25">
      <c r="B183" s="57"/>
      <c r="C183" s="58"/>
      <c r="D183" s="81"/>
      <c r="E183" s="82"/>
      <c r="F183" s="81"/>
      <c r="G183" s="61">
        <f t="shared" si="19"/>
        <v>0</v>
      </c>
      <c r="H183" s="229">
        <f t="shared" si="20"/>
        <v>0</v>
      </c>
      <c r="I183" s="230"/>
      <c r="J183" s="64"/>
    </row>
    <row r="184" spans="1:10" ht="15.75" thickBot="1" x14ac:dyDescent="0.3">
      <c r="A184"/>
      <c r="B184" s="160"/>
      <c r="C184" s="143" t="s">
        <v>27</v>
      </c>
      <c r="D184" s="136"/>
      <c r="E184" s="136"/>
      <c r="F184" s="161"/>
      <c r="G184" s="147">
        <f>SUM(G177:G183)</f>
        <v>0</v>
      </c>
      <c r="H184" s="243">
        <f>SUM(H177:H183)</f>
        <v>0</v>
      </c>
      <c r="I184" s="244"/>
      <c r="J184" s="148"/>
    </row>
    <row r="185" spans="1:10" ht="45.75" customHeight="1" x14ac:dyDescent="0.25">
      <c r="A185" s="226" t="s">
        <v>248</v>
      </c>
      <c r="B185" s="227"/>
      <c r="C185" s="227"/>
      <c r="D185" s="227"/>
      <c r="E185" s="227"/>
      <c r="F185" s="227"/>
      <c r="G185" s="227"/>
      <c r="H185" s="227"/>
      <c r="I185" s="227"/>
      <c r="J185" s="227"/>
    </row>
    <row r="187" spans="1:10" ht="23.25" x14ac:dyDescent="0.25">
      <c r="B187" s="300" t="s">
        <v>129</v>
      </c>
      <c r="C187" s="300"/>
      <c r="D187" s="300"/>
      <c r="E187" s="301"/>
      <c r="F187" s="301"/>
      <c r="G187" s="301"/>
      <c r="H187" s="301"/>
      <c r="I187" s="302"/>
    </row>
    <row r="188" spans="1:10" ht="135" customHeight="1" x14ac:dyDescent="0.25">
      <c r="B188" s="303" t="s">
        <v>187</v>
      </c>
      <c r="C188" s="303"/>
      <c r="D188" s="303"/>
      <c r="E188" s="304"/>
      <c r="F188" s="304"/>
      <c r="G188" s="304"/>
      <c r="H188" s="304"/>
      <c r="I188" s="305"/>
    </row>
    <row r="189" spans="1:10" s="40" customFormat="1" ht="15.75" x14ac:dyDescent="0.25">
      <c r="B189" s="162" t="s">
        <v>126</v>
      </c>
      <c r="C189" s="306" t="s">
        <v>127</v>
      </c>
      <c r="D189" s="307"/>
      <c r="E189" s="307"/>
      <c r="F189" s="307"/>
      <c r="G189" s="307"/>
      <c r="H189" s="306" t="s">
        <v>92</v>
      </c>
      <c r="I189" s="307"/>
    </row>
    <row r="190" spans="1:10" s="40" customFormat="1" ht="32.25" customHeight="1" x14ac:dyDescent="0.25">
      <c r="B190" s="163">
        <v>1</v>
      </c>
      <c r="C190" s="296" t="s">
        <v>188</v>
      </c>
      <c r="D190" s="297"/>
      <c r="E190" s="297"/>
      <c r="F190" s="297"/>
      <c r="G190" s="297"/>
      <c r="H190" s="298"/>
      <c r="I190" s="299"/>
    </row>
    <row r="191" spans="1:10" s="40" customFormat="1" ht="61.5" customHeight="1" x14ac:dyDescent="0.25">
      <c r="B191" s="163">
        <v>2</v>
      </c>
      <c r="C191" s="296" t="s">
        <v>184</v>
      </c>
      <c r="D191" s="297"/>
      <c r="E191" s="297"/>
      <c r="F191" s="297"/>
      <c r="G191" s="297"/>
      <c r="H191" s="312"/>
      <c r="I191" s="313"/>
    </row>
    <row r="192" spans="1:10" s="40" customFormat="1" ht="70.5" customHeight="1" x14ac:dyDescent="0.25">
      <c r="B192" s="163">
        <v>3</v>
      </c>
      <c r="C192" s="296" t="s">
        <v>185</v>
      </c>
      <c r="D192" s="297"/>
      <c r="E192" s="297"/>
      <c r="F192" s="297"/>
      <c r="G192" s="297"/>
      <c r="H192" s="312"/>
      <c r="I192" s="313"/>
    </row>
    <row r="193" spans="2:18" s="40" customFormat="1" ht="77.25" customHeight="1" x14ac:dyDescent="0.25">
      <c r="B193" s="163">
        <v>4</v>
      </c>
      <c r="C193" s="296" t="s">
        <v>128</v>
      </c>
      <c r="D193" s="297"/>
      <c r="E193" s="297"/>
      <c r="F193" s="297"/>
      <c r="G193" s="297"/>
      <c r="H193" s="298"/>
      <c r="I193" s="299"/>
    </row>
    <row r="194" spans="2:18" s="40" customFormat="1" ht="60" customHeight="1" x14ac:dyDescent="0.25">
      <c r="B194" s="163">
        <v>5</v>
      </c>
      <c r="C194" s="296" t="s">
        <v>181</v>
      </c>
      <c r="D194" s="297"/>
      <c r="E194" s="297"/>
      <c r="F194" s="297"/>
      <c r="G194" s="297"/>
      <c r="H194" s="312"/>
      <c r="I194" s="313"/>
    </row>
    <row r="195" spans="2:18" s="40" customFormat="1" ht="59.25" customHeight="1" x14ac:dyDescent="0.25">
      <c r="B195" s="163">
        <v>6</v>
      </c>
      <c r="C195" s="296" t="s">
        <v>182</v>
      </c>
      <c r="D195" s="297"/>
      <c r="E195" s="297"/>
      <c r="F195" s="297"/>
      <c r="G195" s="297"/>
      <c r="H195" s="312"/>
      <c r="I195" s="313"/>
    </row>
    <row r="196" spans="2:18" s="40" customFormat="1" ht="87" customHeight="1" x14ac:dyDescent="0.25">
      <c r="B196" s="163">
        <v>7</v>
      </c>
      <c r="C196" s="296" t="s">
        <v>183</v>
      </c>
      <c r="D196" s="297"/>
      <c r="E196" s="297"/>
      <c r="F196" s="297"/>
      <c r="G196" s="297"/>
      <c r="H196" s="312"/>
      <c r="I196" s="313"/>
    </row>
    <row r="197" spans="2:18" s="40" customFormat="1" ht="77.25" customHeight="1" x14ac:dyDescent="0.25">
      <c r="B197" s="163">
        <v>8</v>
      </c>
      <c r="C197" s="296" t="s">
        <v>186</v>
      </c>
      <c r="D197" s="297"/>
      <c r="E197" s="297"/>
      <c r="F197" s="297"/>
      <c r="G197" s="297"/>
      <c r="H197" s="312"/>
      <c r="I197" s="313"/>
    </row>
    <row r="199" spans="2:18" ht="23.25" x14ac:dyDescent="0.35">
      <c r="B199" s="308" t="s">
        <v>133</v>
      </c>
      <c r="C199" s="308"/>
      <c r="D199" s="308"/>
      <c r="E199" s="308"/>
      <c r="F199" s="308"/>
      <c r="G199" s="308"/>
      <c r="H199" s="308"/>
      <c r="I199" s="308"/>
      <c r="J199" s="308"/>
      <c r="K199" s="308"/>
      <c r="L199" s="308"/>
      <c r="M199" s="308"/>
      <c r="N199" s="308"/>
      <c r="O199" s="308"/>
      <c r="P199" s="308"/>
      <c r="Q199" s="308"/>
      <c r="R199" s="308"/>
    </row>
    <row r="200" spans="2:18" ht="145.5" customHeight="1" x14ac:dyDescent="0.25">
      <c r="B200" s="164" t="s">
        <v>264</v>
      </c>
      <c r="C200" s="164" t="s">
        <v>170</v>
      </c>
      <c r="D200" s="164" t="s">
        <v>171</v>
      </c>
      <c r="E200" s="164" t="s">
        <v>172</v>
      </c>
      <c r="F200" s="164" t="s">
        <v>173</v>
      </c>
      <c r="G200" s="164" t="s">
        <v>174</v>
      </c>
      <c r="H200" s="164" t="s">
        <v>175</v>
      </c>
      <c r="I200" s="165" t="s">
        <v>176</v>
      </c>
      <c r="J200" s="165" t="s">
        <v>177</v>
      </c>
      <c r="K200" s="164" t="s">
        <v>178</v>
      </c>
      <c r="L200" s="164" t="s">
        <v>130</v>
      </c>
      <c r="M200" s="166" t="s">
        <v>265</v>
      </c>
      <c r="N200" s="166" t="s">
        <v>241</v>
      </c>
      <c r="O200" s="167" t="s">
        <v>131</v>
      </c>
      <c r="P200" s="168" t="s">
        <v>132</v>
      </c>
      <c r="Q200"/>
      <c r="R200"/>
    </row>
    <row r="201" spans="2:18" s="84" customFormat="1" ht="105" x14ac:dyDescent="0.25">
      <c r="B201" s="38"/>
      <c r="C201" s="38"/>
      <c r="D201" s="38"/>
      <c r="E201" s="38"/>
      <c r="F201" s="38"/>
      <c r="G201" s="38"/>
      <c r="H201" s="38"/>
      <c r="I201" s="38"/>
      <c r="J201" s="38"/>
      <c r="K201" s="38"/>
      <c r="L201" s="38"/>
      <c r="M201" s="169">
        <f>SUM(C201:L201)</f>
        <v>0</v>
      </c>
      <c r="N201" s="170">
        <f>SUM(G106+G119+G135+G148+G160+G173+G184)</f>
        <v>0</v>
      </c>
      <c r="O201" s="171">
        <f>SUM(H106+H119+H135+H148+H160+H173+H184)</f>
        <v>0</v>
      </c>
      <c r="P201" s="83" t="s">
        <v>260</v>
      </c>
    </row>
  </sheetData>
  <sheetProtection algorithmName="SHA-512" hashValue="Ka51aL3Pl1l81YrMojxlONTLO3l9f/HHJYLWXu5vsu4n4FbwNRbu1p5MdRqv4hyvD+b9Hzny+56LbfqadCvXlg==" saltValue="OqEGux+EdAqQSSPHRK354A==" spinCount="100000" sheet="1" objects="1" scenarios="1"/>
  <protectedRanges>
    <protectedRange sqref="D190:D197" name="Competitive Criteria Input"/>
  </protectedRanges>
  <mergeCells count="177">
    <mergeCell ref="J68:K68"/>
    <mergeCell ref="J69:K69"/>
    <mergeCell ref="J59:K59"/>
    <mergeCell ref="J60:K60"/>
    <mergeCell ref="J61:K61"/>
    <mergeCell ref="J62:K62"/>
    <mergeCell ref="J63:K63"/>
    <mergeCell ref="J64:K64"/>
    <mergeCell ref="J65:K65"/>
    <mergeCell ref="J66:K66"/>
    <mergeCell ref="J67:K67"/>
    <mergeCell ref="C197:G197"/>
    <mergeCell ref="H197:I197"/>
    <mergeCell ref="B199:R199"/>
    <mergeCell ref="C194:G194"/>
    <mergeCell ref="H194:I194"/>
    <mergeCell ref="C195:G195"/>
    <mergeCell ref="H195:I195"/>
    <mergeCell ref="C196:G196"/>
    <mergeCell ref="H196:I196"/>
    <mergeCell ref="C191:G191"/>
    <mergeCell ref="H191:I191"/>
    <mergeCell ref="C192:G192"/>
    <mergeCell ref="H192:I192"/>
    <mergeCell ref="C193:G193"/>
    <mergeCell ref="H193:I193"/>
    <mergeCell ref="A185:J185"/>
    <mergeCell ref="B187:I187"/>
    <mergeCell ref="B188:I188"/>
    <mergeCell ref="C189:G189"/>
    <mergeCell ref="H189:I189"/>
    <mergeCell ref="C190:G190"/>
    <mergeCell ref="H190:I190"/>
    <mergeCell ref="H179:I179"/>
    <mergeCell ref="H180:I180"/>
    <mergeCell ref="H181:I181"/>
    <mergeCell ref="H182:I182"/>
    <mergeCell ref="H183:I183"/>
    <mergeCell ref="H184:I184"/>
    <mergeCell ref="H173:I173"/>
    <mergeCell ref="B175:G175"/>
    <mergeCell ref="H175:I175"/>
    <mergeCell ref="H176:I176"/>
    <mergeCell ref="H177:I177"/>
    <mergeCell ref="H178:I178"/>
    <mergeCell ref="H160:I160"/>
    <mergeCell ref="B162:G162"/>
    <mergeCell ref="H162:I162"/>
    <mergeCell ref="H163:I164"/>
    <mergeCell ref="J163:J165"/>
    <mergeCell ref="B164:G164"/>
    <mergeCell ref="H154:I154"/>
    <mergeCell ref="H155:I155"/>
    <mergeCell ref="H156:I156"/>
    <mergeCell ref="H157:I157"/>
    <mergeCell ref="H158:I158"/>
    <mergeCell ref="H159:I159"/>
    <mergeCell ref="B150:G150"/>
    <mergeCell ref="H150:I150"/>
    <mergeCell ref="H151:I152"/>
    <mergeCell ref="J151:J153"/>
    <mergeCell ref="B152:G152"/>
    <mergeCell ref="H153:I153"/>
    <mergeCell ref="B137:G137"/>
    <mergeCell ref="H137:I137"/>
    <mergeCell ref="H138:I139"/>
    <mergeCell ref="J138:J140"/>
    <mergeCell ref="B139:G139"/>
    <mergeCell ref="H148:I148"/>
    <mergeCell ref="B121:G121"/>
    <mergeCell ref="H121:I121"/>
    <mergeCell ref="H122:I123"/>
    <mergeCell ref="J122:J124"/>
    <mergeCell ref="B123:G123"/>
    <mergeCell ref="H135:I135"/>
    <mergeCell ref="B108:G108"/>
    <mergeCell ref="H108:I108"/>
    <mergeCell ref="H109:I110"/>
    <mergeCell ref="J109:J111"/>
    <mergeCell ref="B110:G110"/>
    <mergeCell ref="H119:I119"/>
    <mergeCell ref="B94:G94"/>
    <mergeCell ref="H94:I94"/>
    <mergeCell ref="H95:I96"/>
    <mergeCell ref="J95:J97"/>
    <mergeCell ref="B96:G96"/>
    <mergeCell ref="H106:I106"/>
    <mergeCell ref="D77:I77"/>
    <mergeCell ref="T77:U77"/>
    <mergeCell ref="D78:I78"/>
    <mergeCell ref="D79:I79"/>
    <mergeCell ref="B82:I82"/>
    <mergeCell ref="A93:G93"/>
    <mergeCell ref="B71:I71"/>
    <mergeCell ref="D72:I72"/>
    <mergeCell ref="D73:I73"/>
    <mergeCell ref="D74:I74"/>
    <mergeCell ref="D75:I75"/>
    <mergeCell ref="D76:I76"/>
    <mergeCell ref="C68:E68"/>
    <mergeCell ref="F68:G68"/>
    <mergeCell ref="H68:I68"/>
    <mergeCell ref="C69:E69"/>
    <mergeCell ref="F69:G69"/>
    <mergeCell ref="H69:I69"/>
    <mergeCell ref="C66:E66"/>
    <mergeCell ref="F66:G66"/>
    <mergeCell ref="H66:I66"/>
    <mergeCell ref="C67:E67"/>
    <mergeCell ref="F67:G67"/>
    <mergeCell ref="H67:I67"/>
    <mergeCell ref="C64:E64"/>
    <mergeCell ref="F64:G64"/>
    <mergeCell ref="H64:I64"/>
    <mergeCell ref="C65:E65"/>
    <mergeCell ref="F65:G65"/>
    <mergeCell ref="H65:I65"/>
    <mergeCell ref="C62:E62"/>
    <mergeCell ref="F62:G62"/>
    <mergeCell ref="H62:I62"/>
    <mergeCell ref="C63:E63"/>
    <mergeCell ref="F63:G63"/>
    <mergeCell ref="H63:I63"/>
    <mergeCell ref="C60:E60"/>
    <mergeCell ref="F60:G60"/>
    <mergeCell ref="H60:I60"/>
    <mergeCell ref="C61:E61"/>
    <mergeCell ref="F61:G61"/>
    <mergeCell ref="H61:I61"/>
    <mergeCell ref="B47:I47"/>
    <mergeCell ref="B57:I57"/>
    <mergeCell ref="B58:I58"/>
    <mergeCell ref="C59:E59"/>
    <mergeCell ref="F59:G59"/>
    <mergeCell ref="H59:I59"/>
    <mergeCell ref="B43:C43"/>
    <mergeCell ref="D43:I43"/>
    <mergeCell ref="B44:C44"/>
    <mergeCell ref="D44:I44"/>
    <mergeCell ref="B45:C45"/>
    <mergeCell ref="D45:I45"/>
    <mergeCell ref="D38:I38"/>
    <mergeCell ref="B40:I40"/>
    <mergeCell ref="B41:C41"/>
    <mergeCell ref="D41:I41"/>
    <mergeCell ref="B42:C42"/>
    <mergeCell ref="D42:I42"/>
    <mergeCell ref="D31:I31"/>
    <mergeCell ref="B33:I33"/>
    <mergeCell ref="D34:I34"/>
    <mergeCell ref="D35:I35"/>
    <mergeCell ref="D36:I36"/>
    <mergeCell ref="D37:I37"/>
    <mergeCell ref="D24:I24"/>
    <mergeCell ref="D25:I25"/>
    <mergeCell ref="D26:I26"/>
    <mergeCell ref="B28:I28"/>
    <mergeCell ref="D29:I29"/>
    <mergeCell ref="D30:I30"/>
    <mergeCell ref="D18:I18"/>
    <mergeCell ref="D19:I19"/>
    <mergeCell ref="D20:I20"/>
    <mergeCell ref="D21:I21"/>
    <mergeCell ref="D22:I22"/>
    <mergeCell ref="D23:I23"/>
    <mergeCell ref="D8:F8"/>
    <mergeCell ref="B12:I12"/>
    <mergeCell ref="C13:I13"/>
    <mergeCell ref="C14:I14"/>
    <mergeCell ref="B16:I16"/>
    <mergeCell ref="D17:I17"/>
    <mergeCell ref="B2:I2"/>
    <mergeCell ref="B3:C3"/>
    <mergeCell ref="B4:I4"/>
    <mergeCell ref="B5:I5"/>
    <mergeCell ref="C6:I6"/>
    <mergeCell ref="C7:I7"/>
  </mergeCells>
  <conditionalFormatting sqref="H98:H105">
    <cfRule type="expression" dxfId="19" priority="18">
      <formula>H98&lt;&gt;SUM(D98*F98)</formula>
    </cfRule>
  </conditionalFormatting>
  <conditionalFormatting sqref="H112:H118">
    <cfRule type="expression" dxfId="18" priority="16">
      <formula>H112&lt;&gt;E112</formula>
    </cfRule>
  </conditionalFormatting>
  <conditionalFormatting sqref="H125:H134">
    <cfRule type="expression" dxfId="17" priority="14">
      <formula>H125&lt;&gt;E125</formula>
    </cfRule>
  </conditionalFormatting>
  <conditionalFormatting sqref="H141:H147">
    <cfRule type="expression" dxfId="16" priority="5">
      <formula>H141&lt;&gt;E141</formula>
    </cfRule>
  </conditionalFormatting>
  <conditionalFormatting sqref="H166:H172">
    <cfRule type="expression" dxfId="15" priority="3">
      <formula>H166&lt;&gt;E166</formula>
    </cfRule>
  </conditionalFormatting>
  <conditionalFormatting sqref="H154:I154">
    <cfRule type="expression" dxfId="14" priority="1">
      <formula>H154&lt;&gt;G154</formula>
    </cfRule>
  </conditionalFormatting>
  <conditionalFormatting sqref="H154:I159">
    <cfRule type="expression" dxfId="13" priority="20">
      <formula>$H154&lt;&gt;$G154</formula>
    </cfRule>
  </conditionalFormatting>
  <conditionalFormatting sqref="H177:I183">
    <cfRule type="expression" dxfId="12" priority="19">
      <formula>$H177&lt;&gt;$G177</formula>
    </cfRule>
  </conditionalFormatting>
  <conditionalFormatting sqref="I98:I105">
    <cfRule type="expression" dxfId="11" priority="17">
      <formula>I98&lt;&gt;G98</formula>
    </cfRule>
  </conditionalFormatting>
  <conditionalFormatting sqref="I112:I118">
    <cfRule type="expression" dxfId="10" priority="15">
      <formula>I112&lt;&gt;G112</formula>
    </cfRule>
  </conditionalFormatting>
  <conditionalFormatting sqref="I125:I134">
    <cfRule type="expression" dxfId="9" priority="13">
      <formula>I125&lt;&gt;SUM(E125*F125)</formula>
    </cfRule>
  </conditionalFormatting>
  <conditionalFormatting sqref="I141:I147">
    <cfRule type="expression" dxfId="8" priority="4">
      <formula>I141&lt;&gt;SUM(E141*F141)</formula>
    </cfRule>
  </conditionalFormatting>
  <conditionalFormatting sqref="I166:I172">
    <cfRule type="expression" dxfId="7" priority="2">
      <formula>I166&lt;&gt;SUM(E166*F166)</formula>
    </cfRule>
  </conditionalFormatting>
  <conditionalFormatting sqref="J98:J106">
    <cfRule type="expression" dxfId="6" priority="12">
      <formula>J98&lt;&gt;""</formula>
    </cfRule>
  </conditionalFormatting>
  <conditionalFormatting sqref="J112:J119">
    <cfRule type="expression" dxfId="5" priority="11">
      <formula>J112&lt;&gt;""</formula>
    </cfRule>
  </conditionalFormatting>
  <conditionalFormatting sqref="J125:J135">
    <cfRule type="expression" dxfId="4" priority="10">
      <formula>J125&lt;&gt;""</formula>
    </cfRule>
  </conditionalFormatting>
  <conditionalFormatting sqref="J141:J148">
    <cfRule type="expression" dxfId="3" priority="9">
      <formula>J141&lt;&gt;""</formula>
    </cfRule>
  </conditionalFormatting>
  <conditionalFormatting sqref="J154:J160">
    <cfRule type="expression" dxfId="2" priority="8">
      <formula>J154&lt;&gt;""</formula>
    </cfRule>
  </conditionalFormatting>
  <conditionalFormatting sqref="J166:J173">
    <cfRule type="expression" dxfId="1" priority="7">
      <formula>J166&lt;&gt;""</formula>
    </cfRule>
  </conditionalFormatting>
  <conditionalFormatting sqref="J179:J184">
    <cfRule type="expression" dxfId="0" priority="6">
      <formula>J179&lt;&gt;""</formula>
    </cfRule>
  </conditionalFormatting>
  <dataValidations count="5">
    <dataValidation type="list" allowBlank="1" showInputMessage="1" showErrorMessage="1" sqref="C166:C172 C141:C147 C154:C159 C98:C105 C112:C118 C125:C134 C177:C183" xr:uid="{220BB388-467D-4E91-8074-5B87DC3C7D11}">
      <formula1>$C$83:$H$83</formula1>
    </dataValidation>
    <dataValidation type="list" allowBlank="1" showInputMessage="1" showErrorMessage="1" error="Input must be a number between 0 and 100" sqref="D190:D197" xr:uid="{7F2E767C-102A-4129-9A8C-C479B096EB7D}">
      <formula1>"Yes, No"</formula1>
    </dataValidation>
    <dataValidation type="list" allowBlank="1" showInputMessage="1" showErrorMessage="1" sqref="D191" xr:uid="{BAF3100D-ADE9-4508-B773-23B3E2F1BCF6}">
      <formula1>"6 Months, 12 Months"</formula1>
    </dataValidation>
    <dataValidation type="list" allowBlank="1" showInputMessage="1" showErrorMessage="1" sqref="C17:C26 C29:C31 C34:C39 C72:C79" xr:uid="{D94709E3-27D5-479F-91A8-CD2EF8CD1291}">
      <formula1>$D$3:$F$3</formula1>
    </dataValidation>
    <dataValidation type="list" errorStyle="information" allowBlank="1" showInputMessage="1" showErrorMessage="1" sqref="H190:I197" xr:uid="{011C36E0-DC8E-40C8-962A-543FEB920CFE}">
      <formula1>$D$3:$E$3</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4d10a50-05d3-4dc1-98b0-de2573f3a0b5">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TaxCatchAll xmlns="51c0a088-e71b-4a5f-92d7-d6bdc177e78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CA4055BECC0874EB0E069738456469E" ma:contentTypeVersion="195" ma:contentTypeDescription="Create a new document." ma:contentTypeScope="" ma:versionID="e8fd3511d1ce22d52d1d1e774bea1bc6">
  <xsd:schema xmlns:xsd="http://www.w3.org/2001/XMLSchema" xmlns:xs="http://www.w3.org/2001/XMLSchema" xmlns:p="http://schemas.microsoft.com/office/2006/metadata/properties" xmlns:ns1="http://schemas.microsoft.com/sharepoint/v3" xmlns:ns2="51c0a088-e71b-4a5f-92d7-d6bdc177e787" xmlns:ns3="d4d10a50-05d3-4dc1-98b0-de2573f3a0b5" targetNamespace="http://schemas.microsoft.com/office/2006/metadata/properties" ma:root="true" ma:fieldsID="7d60660f24e4c6ea801e3296e5b175af" ns1:_="" ns2:_="" ns3:_="">
    <xsd:import namespace="http://schemas.microsoft.com/sharepoint/v3"/>
    <xsd:import namespace="51c0a088-e71b-4a5f-92d7-d6bdc177e787"/>
    <xsd:import namespace="d4d10a50-05d3-4dc1-98b0-de2573f3a0b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2:SharedWithUsers" minOccurs="0"/>
                <xsd:element ref="ns2:SharedWithDetails" minOccurs="0"/>
                <xsd:element ref="ns1:_ip_UnifiedCompliancePolicyProperties" minOccurs="0"/>
                <xsd:element ref="ns1:_ip_UnifiedCompliancePolicyUIAc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1c0a088-e71b-4a5f-92d7-d6bdc177e787"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cd56d1cb-5821-4de4-b4e9-e631f16be790}" ma:internalName="TaxCatchAll" ma:showField="CatchAllData" ma:web="51c0a088-e71b-4a5f-92d7-d6bdc177e78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4d10a50-05d3-4dc1-98b0-de2573f3a0b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360a6a1c-50a4-4ec0-87e3-f00760ffe76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FB1FDF-2A81-4B10-AB43-57975B42B660}">
  <ds:schemaRefs>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purl.org/dc/dcmitype/"/>
    <ds:schemaRef ds:uri="http://purl.org/dc/terms/"/>
    <ds:schemaRef ds:uri="http://www.w3.org/XML/1998/namespace"/>
    <ds:schemaRef ds:uri="d4d10a50-05d3-4dc1-98b0-de2573f3a0b5"/>
    <ds:schemaRef ds:uri="51c0a088-e71b-4a5f-92d7-d6bdc177e787"/>
    <ds:schemaRef ds:uri="http://schemas.microsoft.com/sharepoint/v3"/>
    <ds:schemaRef ds:uri="http://purl.org/dc/elements/1.1/"/>
  </ds:schemaRefs>
</ds:datastoreItem>
</file>

<file path=customXml/itemProps2.xml><?xml version="1.0" encoding="utf-8"?>
<ds:datastoreItem xmlns:ds="http://schemas.openxmlformats.org/officeDocument/2006/customXml" ds:itemID="{5CD62723-D1A4-4A2B-B99B-86610D8BE6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1c0a088-e71b-4a5f-92d7-d6bdc177e787"/>
    <ds:schemaRef ds:uri="d4d10a50-05d3-4dc1-98b0-de2573f3a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34820F-39AA-43CE-A529-02E19EF91216}">
  <ds:schemaRefs>
    <ds:schemaRef ds:uri="http://schemas.microsoft.com/sharepoint/events"/>
  </ds:schemaRefs>
</ds:datastoreItem>
</file>

<file path=customXml/itemProps4.xml><?xml version="1.0" encoding="utf-8"?>
<ds:datastoreItem xmlns:ds="http://schemas.openxmlformats.org/officeDocument/2006/customXml" ds:itemID="{200CB8AE-FDA7-4E76-BD2A-292E2B53D777}">
  <ds:schemaRefs>
    <ds:schemaRef ds:uri="http://schemas.microsoft.com/sharepoint/v3/contenttype/forms"/>
  </ds:schemaRefs>
</ds:datastoreItem>
</file>

<file path=docMetadata/LabelInfo.xml><?xml version="1.0" encoding="utf-8"?>
<clbl:labelList xmlns:clbl="http://schemas.microsoft.com/office/2020/mipLabelMetadata">
  <clbl:label id="{11d0e217-264e-400a-8ba0-57dcc127d72d}" enabled="0" method="" siteId="{11d0e217-264e-400a-8ba0-57dcc127d72d}" removed="1"/>
  <clbl:label id="{2863bcaf-4433-4a95-89dd-302e4b0159a1}" enabled="0" method="" siteId="{2863bcaf-4433-4a95-89dd-302e4b0159a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SSI</vt:lpstr>
      <vt:lpstr>Award Cover Sheet</vt:lpstr>
      <vt:lpstr>Certifications</vt:lpstr>
      <vt:lpstr>SAMPLE - Raccoon City</vt:lpstr>
      <vt:lpstr>Subapplicant</vt:lpstr>
      <vt:lpstr>Subapplicant (2)</vt:lpstr>
      <vt:lpstr>Certifications!Print_Area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Wardell, Sierra (MIL)</dc:creator>
  <cp:keywords/>
  <dc:description/>
  <cp:lastModifiedBy>Davis, Duane</cp:lastModifiedBy>
  <cp:revision/>
  <dcterms:created xsi:type="dcterms:W3CDTF">2022-09-09T18:23:39Z</dcterms:created>
  <dcterms:modified xsi:type="dcterms:W3CDTF">2026-10-15T12:55:34Z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0x010100CCA4055BECC0874EB0E069738456469E</vt:lpwstr>
  </property>
  <property fmtid="{D5CDD505-2E9C-101B-9397-08002B2CF9AE}" pid="3" name="MediaServiceImageTags">
    <vt:lpwstr/>
  </property>
</Properties>
</file>