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Wagner\OneDrive - United States Coast Guard\My States\"/>
    </mc:Choice>
  </mc:AlternateContent>
  <xr:revisionPtr revIDLastSave="0" documentId="13_ncr:1_{9FAB68C9-8CEC-4CA2-9FAD-6C9CA3CE9F95}" xr6:coauthVersionLast="47" xr6:coauthVersionMax="47" xr10:uidLastSave="{00000000-0000-0000-0000-000000000000}"/>
  <bookViews>
    <workbookView xWindow="1170" yWindow="90" windowWidth="27675" windowHeight="20415" xr2:uid="{00000000-000D-0000-FFFF-FFFF00000000}"/>
  </bookViews>
  <sheets>
    <sheet name="Page 1" sheetId="1" r:id="rId1"/>
    <sheet name="Page 2" sheetId="2" r:id="rId2"/>
    <sheet name="Page 3" sheetId="3" r:id="rId3"/>
    <sheet name="Adequate-Sufficient" sheetId="4" r:id="rId4"/>
  </sheets>
  <definedNames>
    <definedName name="_xlnm.Print_Area" localSheetId="3">'Adequate-Sufficient'!$A$1:$F$102</definedName>
    <definedName name="_xlnm.Print_Area" localSheetId="0">'Page 1'!$A$2:$M$58</definedName>
    <definedName name="_xlnm.Print_Area" localSheetId="1">'Page 2'!$A$2:$M$55</definedName>
    <definedName name="_xlnm.Print_Area" localSheetId="2">'Page 3'!$A$2:$M$55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4" l="1"/>
  <c r="C87" i="4"/>
  <c r="C83" i="4"/>
  <c r="C79" i="4"/>
  <c r="F74" i="4" s="1"/>
  <c r="AB68" i="4"/>
  <c r="AB67" i="4"/>
  <c r="AB66" i="4"/>
  <c r="C68" i="4"/>
  <c r="C64" i="4"/>
  <c r="C59" i="4"/>
  <c r="C53" i="4"/>
  <c r="E53" i="4"/>
  <c r="C55" i="4"/>
  <c r="AC40" i="4"/>
  <c r="AC36" i="4"/>
  <c r="AC32" i="4"/>
  <c r="C23" i="4"/>
  <c r="F23" i="4"/>
  <c r="C25" i="4"/>
  <c r="F18" i="4"/>
  <c r="C14" i="4"/>
  <c r="E14" i="4"/>
  <c r="C16" i="4"/>
  <c r="C6" i="4"/>
  <c r="E6" i="4"/>
  <c r="C10" i="4"/>
  <c r="F1" i="4"/>
  <c r="AB70" i="4"/>
  <c r="C72" i="4"/>
  <c r="F48" i="4" s="1"/>
  <c r="C42" i="4"/>
  <c r="C46" i="4"/>
  <c r="F37" i="4"/>
  <c r="F97" i="4"/>
  <c r="F101" i="4"/>
</calcChain>
</file>

<file path=xl/sharedStrings.xml><?xml version="1.0" encoding="utf-8"?>
<sst xmlns="http://schemas.openxmlformats.org/spreadsheetml/2006/main" count="239" uniqueCount="168">
  <si>
    <t>Version 11/24/2014</t>
  </si>
  <si>
    <t xml:space="preserve">     RECREATIONAL BOATING SAFETY (RBS) PROGRAM</t>
  </si>
  <si>
    <t xml:space="preserve">     Performance Report Part II - Statistical Data</t>
  </si>
  <si>
    <t xml:space="preserve">          (Used to report Activities funded with RBS Program Dollars)</t>
  </si>
  <si>
    <t>STATE OF :</t>
  </si>
  <si>
    <r>
      <t>Note</t>
    </r>
    <r>
      <rPr>
        <b/>
        <sz val="8"/>
        <rFont val="Book Antiqua"/>
        <family val="1"/>
      </rPr>
      <t>:  Definitions are provided as Attachment A to the report form.</t>
    </r>
  </si>
  <si>
    <t>For the Period October 1, ________ to September 30, _________</t>
  </si>
  <si>
    <t xml:space="preserve">                     All fields are required unless otherwise noted.</t>
  </si>
  <si>
    <t xml:space="preserve"> </t>
  </si>
  <si>
    <t xml:space="preserve">        GENERAL INFORMATION</t>
  </si>
  <si>
    <t xml:space="preserve">1.  Do you have an assigned Boating Law Administrator responsible for the administration and </t>
  </si>
  <si>
    <t xml:space="preserve">     fiscal control of the RBS program?</t>
  </si>
  <si>
    <t>Y/N</t>
  </si>
  <si>
    <t xml:space="preserve">2.  State or Local - Commissioned or Sworn RBS Officers   </t>
  </si>
  <si>
    <t xml:space="preserve">     a.  RBS Full Time</t>
  </si>
  <si>
    <t xml:space="preserve">          b.  RBS Part Time/Seasonal</t>
  </si>
  <si>
    <t>c.  RBS Other</t>
  </si>
  <si>
    <t xml:space="preserve">  </t>
  </si>
  <si>
    <t>3.  Number of Officers Who Successfully Completed Training In:</t>
  </si>
  <si>
    <t xml:space="preserve">     a.  Basic RBS Officer Training (anytime during their career)</t>
  </si>
  <si>
    <t xml:space="preserve">     b.  Accident Investigation Training (State/NASBLA) (within the FY)</t>
  </si>
  <si>
    <t xml:space="preserve">     c.  BUI/OUI/Drug Recognition Training (State/NASBLA) (within the FY)</t>
  </si>
  <si>
    <t xml:space="preserve">     d.  Navigation Rules Training (within the FY)</t>
  </si>
  <si>
    <t xml:space="preserve">     e.  Other in-service RBS training not specified above (within the FY)</t>
  </si>
  <si>
    <t>4.  Total RBS Activity Hours (to include SAR, LE, education, court prep, investigations, etc)</t>
  </si>
  <si>
    <t xml:space="preserve">     a.  On-the-Water RBS Mission Hours  (subset of above)</t>
  </si>
  <si>
    <t>5.  Equipment available for LE Patrol and SAR Response</t>
  </si>
  <si>
    <t>Total #</t>
  </si>
  <si>
    <t>% Employed for RBS</t>
  </si>
  <si>
    <t xml:space="preserve">     a.  Number of boats radio equipped</t>
  </si>
  <si>
    <t xml:space="preserve">     b.  Number of boats non-radio equipped</t>
  </si>
  <si>
    <t xml:space="preserve">     c.  Number of aircraft</t>
  </si>
  <si>
    <t xml:space="preserve">     d.  Number of other patrol vehicles (trucks, cars, SUV, ATV)</t>
  </si>
  <si>
    <t xml:space="preserve">             LAW ENFORCEMENT</t>
  </si>
  <si>
    <t>N</t>
  </si>
  <si>
    <t>No</t>
  </si>
  <si>
    <t>6.  Do you have a RBS Law Enforcement Coordinator?</t>
  </si>
  <si>
    <t>Y</t>
  </si>
  <si>
    <t>Citations/</t>
  </si>
  <si>
    <t>Yes</t>
  </si>
  <si>
    <t>Arrests</t>
  </si>
  <si>
    <t>Warnings</t>
  </si>
  <si>
    <t>7.  Safety Equipment Carriage Requirements</t>
  </si>
  <si>
    <t>Wearable PFDs</t>
  </si>
  <si>
    <t xml:space="preserve">. . . . . . . . . . . . . . . . . . . . . . . . . . . . . . . . . . . . . . . . . . . . . . . . . </t>
  </si>
  <si>
    <t>Type IV PFD</t>
  </si>
  <si>
    <t>Fire Extinguisher</t>
  </si>
  <si>
    <t>Visual Distress Signals</t>
  </si>
  <si>
    <t>Sound Producing Device   . . . . . . . . . . . . . . . . . . . . . . .</t>
  </si>
  <si>
    <t>. . .</t>
  </si>
  <si>
    <t xml:space="preserve">. . . . . . . . . . . . . . . . . . . . . . . </t>
  </si>
  <si>
    <t>8.  BUI/OUI</t>
  </si>
  <si>
    <t>. . . . . . . . . . . . . . . . . . . . . . . . . . . . . . . . . . . . . . . . . . . . . . . . . . . . . . . . . . . .</t>
  </si>
  <si>
    <t xml:space="preserve">9.  Careless/Negligent/Reckless Operation . . . . . . . . . . . . . . . . . . . . . . . . . . . . . . . . . . </t>
  </si>
  <si>
    <t>10.  Navigation Rules</t>
  </si>
  <si>
    <t>11.  Mandatory PFD Wear</t>
  </si>
  <si>
    <t>12.  Registration/Numbering Violations</t>
  </si>
  <si>
    <t xml:space="preserve">. . . . . . . . . . . . . . . . . . . . . . . . . . . . . . . . . . . </t>
  </si>
  <si>
    <t xml:space="preserve">           NOTE:  Totals do not have to equal the breakdown of items 7) through 12).</t>
  </si>
  <si>
    <t xml:space="preserve">1) Total Citations/Arrests      . . . . . . . . .  . . . . . . . . . . . . . . . . . . . . . . . . . . </t>
  </si>
  <si>
    <t xml:space="preserve">2) Total Warnings  </t>
  </si>
  <si>
    <t xml:space="preserve">. . . . . . . . . . . . . . . . . . . . . . . . . . . . . . . . . . . . . . . </t>
  </si>
  <si>
    <t>Performance Report Part II - Statistical Data (Pg. 2)</t>
  </si>
  <si>
    <t xml:space="preserve">                   Used to report Activities funded with RBS Program Dollars</t>
  </si>
  <si>
    <r>
      <t>13</t>
    </r>
    <r>
      <rPr>
        <sz val="9"/>
        <rFont val="Book Antiqua"/>
        <family val="1"/>
      </rPr>
      <t>.  Total RBS Compliance Inspections/Checks</t>
    </r>
  </si>
  <si>
    <t xml:space="preserve"> . . . . . . . . . . . . . . . . . . . . . . . . . . . . . . . . . . . . . . . . . . . . . . . . . . . . . . . . .</t>
  </si>
  <si>
    <r>
      <t>14.</t>
    </r>
    <r>
      <rPr>
        <sz val="9"/>
        <rFont val="Book Antiqua"/>
        <family val="1"/>
      </rPr>
      <t xml:space="preserve">  Number of Search and Rescue/Recovery (SAR) Cases (does not include disaster response)</t>
    </r>
  </si>
  <si>
    <r>
      <t>15</t>
    </r>
    <r>
      <rPr>
        <sz val="9"/>
        <rFont val="Book Antiqua"/>
        <family val="1"/>
      </rPr>
      <t xml:space="preserve">.  Number of Persons Assisted </t>
    </r>
    <r>
      <rPr>
        <i/>
        <sz val="9"/>
        <rFont val="Book Antiqua"/>
        <family val="1"/>
      </rPr>
      <t xml:space="preserve">(Enter if Available)    . . . . . . . . . . . . . . . . . . . . . . . . . . . . . . . . . . . . . . . . . . . . . . . . . . . . . . . </t>
    </r>
  </si>
  <si>
    <r>
      <t>16</t>
    </r>
    <r>
      <rPr>
        <sz val="9"/>
        <rFont val="Book Antiqua"/>
        <family val="1"/>
      </rPr>
      <t>.  Number of Vessels Assisted</t>
    </r>
    <r>
      <rPr>
        <i/>
        <sz val="9"/>
        <rFont val="Book Antiqua"/>
        <family val="1"/>
      </rPr>
      <t xml:space="preserve"> (Enter if Available)   . . . . . . . . . . . . . . . . . . . . . . . . . . . . . . . . . . . . . . . . . . . . . . . . . . . . . . . .</t>
    </r>
  </si>
  <si>
    <t xml:space="preserve">      EDUCATION &amp; OUTREACH</t>
  </si>
  <si>
    <t>17.  Do you have a boating safety education coordinator?</t>
  </si>
  <si>
    <t xml:space="preserve">      % time dedicated</t>
  </si>
  <si>
    <t>18.  Persons attending a State Approved/USCG Recognized course</t>
  </si>
  <si>
    <t>State</t>
  </si>
  <si>
    <t>CGAux</t>
  </si>
  <si>
    <t>USPS</t>
  </si>
  <si>
    <t xml:space="preserve">     a.  Classroom</t>
  </si>
  <si>
    <t>. . . . . . . . . . . . . . . . . . . . . . . . . . . . . . . . . . . . . . . . . . . . . . . . . .</t>
  </si>
  <si>
    <t xml:space="preserve">     b.  Home Study</t>
  </si>
  <si>
    <t xml:space="preserve">     c.  Internet</t>
  </si>
  <si>
    <t xml:space="preserve">19.  Persons Successfully Completing a State Approved/USCG Recognized  </t>
  </si>
  <si>
    <t xml:space="preserve">    course and receives a NASBLA Certificate.</t>
  </si>
  <si>
    <t>20.  Other education and outreach programs</t>
  </si>
  <si>
    <t xml:space="preserve">     a.  Dealer Cooperative Programs (to include boat dealers, marine suppliers, etc.)</t>
  </si>
  <si>
    <t xml:space="preserve">     b. School Based Programs (K-12)</t>
  </si>
  <si>
    <t xml:space="preserve">     c.  Distribution of RBS Materials (to include booklets, pamphlets, flyers, trinkets, etc.)</t>
  </si>
  <si>
    <t># of pieces</t>
  </si>
  <si>
    <t>21.  Public Service Announcements produced, aired, or published</t>
  </si>
  <si>
    <t xml:space="preserve">     a.  PSA - TV (including social marketing components)</t>
  </si>
  <si>
    <t xml:space="preserve">     b.  PSA - Radio (including social marketing components)</t>
  </si>
  <si>
    <t xml:space="preserve">     c.  PSA - Newspaper/Magazine (including social marketing component)</t>
  </si>
  <si>
    <t>22.  Number of State Employees whose duties include boater education  . . . . . . . . . . . . . . . . . . . . . . . . .</t>
  </si>
  <si>
    <t xml:space="preserve">     (Developed Boater Education Materials, Scheduled Classes, Graded Tests, Issued Certificates, etc.)</t>
  </si>
  <si>
    <t xml:space="preserve">     (NOTE:  Includes general outreach/awareness materials.  Does not include instructors.)</t>
  </si>
  <si>
    <r>
      <t xml:space="preserve">23.  Number of State RBS Instructors for USCG Recognized Courses </t>
    </r>
    <r>
      <rPr>
        <i/>
        <sz val="9"/>
        <rFont val="Book Antiqua"/>
        <family val="1"/>
      </rPr>
      <t>(Employees or other paid instructors)</t>
    </r>
  </si>
  <si>
    <t>24.  Number of Volunteer RBS Instructors for USCG Recognized Courses</t>
  </si>
  <si>
    <r>
      <t>25</t>
    </r>
    <r>
      <rPr>
        <b/>
        <sz val="9"/>
        <rFont val="Book Antiqua"/>
        <family val="1"/>
      </rPr>
      <t xml:space="preserve">. </t>
    </r>
    <r>
      <rPr>
        <sz val="9"/>
        <rFont val="Book Antiqua"/>
        <family val="1"/>
      </rPr>
      <t>Number of Volunteer RBS hours to include instructors, materials develpoment, etc.</t>
    </r>
  </si>
  <si>
    <t xml:space="preserve">                      NAVIGATION AIDS (NAVAIDS)</t>
  </si>
  <si>
    <t>26.  Total Number of Navigation Aids Placed/Maintained By the State  . . . . . . . . . . . . . . . . . . . . . . . . . . . . . . . . . . . . . .</t>
  </si>
  <si>
    <t>DRAFT - 1/10/11</t>
  </si>
  <si>
    <t>Performance Report Part II - Statistical Data (Pg. 3)</t>
  </si>
  <si>
    <t xml:space="preserve">                      EXCEPTIONS/DISCREPANCIES</t>
  </si>
  <si>
    <t>Explain any exceptions or discrepancies in the information reported:</t>
  </si>
  <si>
    <t>Group I - Officers &amp; Equipment:</t>
  </si>
  <si>
    <t>(Minimum score of 80 is required.  Maximum score is 160.)</t>
  </si>
  <si>
    <t>Patrol Activity:</t>
  </si>
  <si>
    <t>X</t>
  </si>
  <si>
    <t>=</t>
  </si>
  <si>
    <t>Manually enter the number of registered boats here:</t>
  </si>
  <si>
    <t>P1</t>
  </si>
  <si>
    <t>Patrol Equipment:</t>
  </si>
  <si>
    <t>P2</t>
  </si>
  <si>
    <t>Group II - Enforcement Activity:</t>
  </si>
  <si>
    <t>(Minimum score of 60 is required.  Maximum score is 95.)</t>
  </si>
  <si>
    <t>Boardings/Compliance Inspections:</t>
  </si>
  <si>
    <t>C</t>
  </si>
  <si>
    <t>C X 1200 =</t>
  </si>
  <si>
    <t>P3</t>
  </si>
  <si>
    <t>Boating Accident Reports:</t>
  </si>
  <si>
    <t>You are welcome to do a self evaluation, but the final determination is made by</t>
  </si>
  <si>
    <t>the awarding agency.</t>
  </si>
  <si>
    <t>Timeliness:</t>
  </si>
  <si>
    <t>Pick one:</t>
  </si>
  <si>
    <t>100% on time</t>
  </si>
  <si>
    <t>&lt;100% but &gt;80% on time</t>
  </si>
  <si>
    <t>Completeness:</t>
  </si>
  <si>
    <t>&lt;80% on time</t>
  </si>
  <si>
    <t>All reports 100% complete</t>
  </si>
  <si>
    <t>&lt;100% but &gt;80% of all reports complete</t>
  </si>
  <si>
    <t>Group III - Officer Training:</t>
  </si>
  <si>
    <t>&lt;80% of all reports complete</t>
  </si>
  <si>
    <t>(Minimum score of 50 is required.  Maximum score is 105.)</t>
  </si>
  <si>
    <t>All reports 100% accurate</t>
  </si>
  <si>
    <t>Officer Initial Training:</t>
  </si>
  <si>
    <t>&lt;100% but &gt;80% of all reports accurate</t>
  </si>
  <si>
    <t>&lt;80% of all reports accurate</t>
  </si>
  <si>
    <t>P5</t>
  </si>
  <si>
    <t>Officer Continuing Training:</t>
  </si>
  <si>
    <t>P6</t>
  </si>
  <si>
    <t>Group IV - RBS Education:</t>
  </si>
  <si>
    <t>(Minimum score of 100 is required.  Maximum score is 225.)</t>
  </si>
  <si>
    <t>Courses Delivered:</t>
  </si>
  <si>
    <t>P7</t>
  </si>
  <si>
    <t>Dealer Programs:</t>
  </si>
  <si>
    <t>P8</t>
  </si>
  <si>
    <t>In-School Programs:</t>
  </si>
  <si>
    <t>P9</t>
  </si>
  <si>
    <t>Materials Distribution:</t>
  </si>
  <si>
    <t>P10</t>
  </si>
  <si>
    <t>Public Service Announcements:</t>
  </si>
  <si>
    <t>P11</t>
  </si>
  <si>
    <t>Group V - Administration:</t>
  </si>
  <si>
    <t>(There is no minimum score.  Maximum score is 80.)</t>
  </si>
  <si>
    <t>Assigned BLA:</t>
  </si>
  <si>
    <t>P12</t>
  </si>
  <si>
    <t>Assigned Law Enforcement Coordinator:</t>
  </si>
  <si>
    <t>P13</t>
  </si>
  <si>
    <t>Assigned Education Officer:</t>
  </si>
  <si>
    <t>P14</t>
  </si>
  <si>
    <t>Administrative Reporting:</t>
  </si>
  <si>
    <t>P15</t>
  </si>
  <si>
    <t>Good (On time)</t>
  </si>
  <si>
    <t>Fair (NLT 30 days)</t>
  </si>
  <si>
    <t>Total Points from Categories I through IV:</t>
  </si>
  <si>
    <t>Poor (Past 30 days)</t>
  </si>
  <si>
    <t>(Minimum score of 290 is required.  Maximum score is 585.)</t>
  </si>
  <si>
    <t>GRAND TOTAL:</t>
  </si>
  <si>
    <t>(Minimum score of 335 is required.  Maximum score is 665.)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</si>
</sst>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b/>
      <sz val="10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sz val="8"/>
      <name val="Arial"/>
    </font>
    <font>
      <sz val="10"/>
      <name val="Book Antiqua"/>
      <family val="1"/>
    </font>
    <font>
      <b/>
      <sz val="9"/>
      <name val="Book Antiqua"/>
      <family val="1"/>
    </font>
    <font>
      <sz val="9"/>
      <name val="Arial"/>
    </font>
    <font>
      <b/>
      <u/>
      <sz val="8"/>
      <name val="Book Antiqua"/>
      <family val="1"/>
    </font>
    <font>
      <b/>
      <sz val="8"/>
      <name val="Book Antiqua"/>
      <family val="1"/>
    </font>
    <font>
      <b/>
      <i/>
      <sz val="8"/>
      <name val="Book Antiqua"/>
      <family val="1"/>
    </font>
    <font>
      <sz val="9"/>
      <name val="Book Antiqua"/>
      <family val="1"/>
    </font>
    <font>
      <i/>
      <sz val="9"/>
      <name val="Book Antiqua"/>
      <family val="1"/>
    </font>
    <font>
      <b/>
      <sz val="12"/>
      <name val="Book Antiqua"/>
      <family val="1"/>
    </font>
    <font>
      <sz val="12"/>
      <name val="Arial"/>
    </font>
    <font>
      <sz val="12"/>
      <name val="Book Antiqua"/>
      <family val="1"/>
    </font>
    <font>
      <b/>
      <sz val="12"/>
      <name val="Arial"/>
    </font>
    <font>
      <sz val="14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2" fillId="0" borderId="1" xfId="0" applyFont="1" applyBorder="1"/>
    <xf numFmtId="0" fontId="2" fillId="0" borderId="0" xfId="0" applyFont="1" applyBorder="1"/>
    <xf numFmtId="0" fontId="3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4" xfId="0" applyFont="1" applyBorder="1"/>
    <xf numFmtId="0" fontId="5" fillId="0" borderId="0" xfId="0" applyFont="1" applyBorder="1"/>
    <xf numFmtId="0" fontId="5" fillId="0" borderId="3" xfId="0" applyFont="1" applyBorder="1"/>
    <xf numFmtId="0" fontId="6" fillId="0" borderId="0" xfId="0" applyFont="1" applyBorder="1"/>
    <xf numFmtId="0" fontId="7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6" xfId="0" applyFont="1" applyBorder="1"/>
    <xf numFmtId="0" fontId="6" fillId="0" borderId="2" xfId="0" applyFont="1" applyBorder="1"/>
    <xf numFmtId="0" fontId="4" fillId="0" borderId="0" xfId="0" applyFont="1" applyBorder="1"/>
    <xf numFmtId="0" fontId="9" fillId="0" borderId="2" xfId="0" applyFont="1" applyBorder="1"/>
    <xf numFmtId="0" fontId="11" fillId="0" borderId="4" xfId="0" applyFont="1" applyBorder="1"/>
    <xf numFmtId="0" fontId="11" fillId="0" borderId="0" xfId="0" applyFont="1" applyBorder="1"/>
    <xf numFmtId="0" fontId="9" fillId="0" borderId="7" xfId="0" applyFont="1" applyBorder="1"/>
    <xf numFmtId="0" fontId="11" fillId="0" borderId="3" xfId="0" applyFont="1" applyBorder="1"/>
    <xf numFmtId="0" fontId="6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3" fillId="0" borderId="9" xfId="0" applyFont="1" applyBorder="1"/>
    <xf numFmtId="0" fontId="13" fillId="0" borderId="1" xfId="0" applyFont="1" applyBorder="1"/>
    <xf numFmtId="0" fontId="11" fillId="0" borderId="4" xfId="0" applyFont="1" applyFill="1" applyBorder="1"/>
    <xf numFmtId="0" fontId="11" fillId="0" borderId="0" xfId="0" applyFont="1" applyFill="1" applyBorder="1"/>
    <xf numFmtId="0" fontId="6" fillId="0" borderId="4" xfId="0" applyFont="1" applyFill="1" applyBorder="1"/>
    <xf numFmtId="0" fontId="7" fillId="0" borderId="0" xfId="0" applyFont="1" applyFill="1" applyBorder="1"/>
    <xf numFmtId="0" fontId="12" fillId="0" borderId="4" xfId="0" applyFont="1" applyFill="1" applyBorder="1"/>
    <xf numFmtId="0" fontId="12" fillId="0" borderId="0" xfId="0" applyFont="1" applyFill="1" applyBorder="1"/>
    <xf numFmtId="0" fontId="15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3" fillId="0" borderId="0" xfId="0" applyFont="1" applyFill="1" applyBorder="1"/>
    <xf numFmtId="0" fontId="11" fillId="0" borderId="4" xfId="0" applyFont="1" applyFill="1" applyBorder="1" applyProtection="1">
      <protection locked="0"/>
    </xf>
    <xf numFmtId="0" fontId="0" fillId="0" borderId="9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6" fillId="0" borderId="1" xfId="0" applyFont="1" applyBorder="1"/>
    <xf numFmtId="0" fontId="14" fillId="0" borderId="1" xfId="0" applyFont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13" fillId="0" borderId="6" xfId="0" applyFont="1" applyBorder="1"/>
    <xf numFmtId="0" fontId="14" fillId="0" borderId="6" xfId="0" applyFont="1" applyBorder="1"/>
    <xf numFmtId="0" fontId="13" fillId="0" borderId="0" xfId="0" applyFont="1"/>
    <xf numFmtId="0" fontId="16" fillId="0" borderId="6" xfId="0" applyFont="1" applyBorder="1"/>
    <xf numFmtId="0" fontId="3" fillId="0" borderId="9" xfId="0" applyFont="1" applyBorder="1"/>
    <xf numFmtId="0" fontId="17" fillId="0" borderId="2" xfId="0" applyFont="1" applyBorder="1"/>
    <xf numFmtId="0" fontId="3" fillId="0" borderId="4" xfId="0" applyFont="1" applyBorder="1"/>
    <xf numFmtId="0" fontId="17" fillId="0" borderId="3" xfId="0" applyFont="1" applyBorder="1"/>
    <xf numFmtId="0" fontId="14" fillId="0" borderId="5" xfId="0" applyFont="1" applyBorder="1"/>
    <xf numFmtId="0" fontId="14" fillId="0" borderId="7" xfId="0" applyFont="1" applyBorder="1"/>
    <xf numFmtId="0" fontId="5" fillId="0" borderId="4" xfId="0" applyFont="1" applyFill="1" applyBorder="1"/>
    <xf numFmtId="0" fontId="11" fillId="0" borderId="4" xfId="0" applyFont="1" applyFill="1" applyBorder="1" applyAlignment="1">
      <alignment horizontal="left"/>
    </xf>
    <xf numFmtId="0" fontId="0" fillId="0" borderId="0" xfId="0" applyBorder="1" applyAlignment="1"/>
    <xf numFmtId="0" fontId="18" fillId="0" borderId="0" xfId="0" applyFont="1"/>
    <xf numFmtId="0" fontId="18" fillId="0" borderId="4" xfId="0" applyFont="1" applyBorder="1"/>
    <xf numFmtId="0" fontId="18" fillId="0" borderId="0" xfId="0" applyFont="1" applyBorder="1"/>
    <xf numFmtId="0" fontId="11" fillId="2" borderId="0" xfId="0" applyFont="1" applyFill="1" applyBorder="1"/>
    <xf numFmtId="0" fontId="11" fillId="0" borderId="5" xfId="0" applyFont="1" applyFill="1" applyBorder="1" applyAlignment="1">
      <alignment horizontal="left"/>
    </xf>
    <xf numFmtId="0" fontId="5" fillId="0" borderId="6" xfId="0" applyFont="1" applyFill="1" applyBorder="1"/>
    <xf numFmtId="0" fontId="11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8" fillId="3" borderId="8" xfId="0" applyFont="1" applyFill="1" applyBorder="1" applyProtection="1">
      <protection locked="0"/>
    </xf>
    <xf numFmtId="1" fontId="20" fillId="4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9" fillId="0" borderId="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8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  <xf numFmtId="3" fontId="5" fillId="0" borderId="8" xfId="0" applyNumberFormat="1" applyFont="1" applyBorder="1" applyProtection="1">
      <protection locked="0"/>
    </xf>
    <xf numFmtId="3" fontId="5" fillId="0" borderId="0" xfId="0" applyNumberFormat="1" applyFont="1" applyBorder="1"/>
    <xf numFmtId="3" fontId="18" fillId="0" borderId="8" xfId="0" applyNumberFormat="1" applyFont="1" applyBorder="1" applyProtection="1">
      <protection locked="0"/>
    </xf>
    <xf numFmtId="3" fontId="18" fillId="0" borderId="0" xfId="0" applyNumberFormat="1" applyFont="1" applyBorder="1"/>
    <xf numFmtId="3" fontId="5" fillId="0" borderId="11" xfId="0" applyNumberFormat="1" applyFont="1" applyBorder="1"/>
    <xf numFmtId="3" fontId="11" fillId="5" borderId="8" xfId="0" applyNumberFormat="1" applyFont="1" applyFill="1" applyBorder="1" applyAlignment="1" applyProtection="1">
      <alignment horizontal="center"/>
      <protection locked="0"/>
    </xf>
    <xf numFmtId="3" fontId="5" fillId="6" borderId="8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0" xfId="0" applyNumberFormat="1" applyFont="1" applyFill="1" applyBorder="1" applyAlignment="1">
      <alignment horizontal="center"/>
    </xf>
    <xf numFmtId="3" fontId="1" fillId="5" borderId="8" xfId="0" applyNumberFormat="1" applyFont="1" applyFill="1" applyBorder="1" applyAlignment="1" applyProtection="1">
      <alignment horizontal="center"/>
      <protection locked="0"/>
    </xf>
    <xf numFmtId="3" fontId="11" fillId="0" borderId="8" xfId="0" applyNumberFormat="1" applyFon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3" fontId="11" fillId="0" borderId="8" xfId="0" applyNumberFormat="1" applyFont="1" applyFill="1" applyBorder="1" applyAlignment="1" applyProtection="1">
      <alignment horizontal="center"/>
      <protection locked="0"/>
    </xf>
    <xf numFmtId="3" fontId="11" fillId="0" borderId="10" xfId="0" applyNumberFormat="1" applyFont="1" applyFill="1" applyBorder="1" applyAlignment="1" applyProtection="1">
      <alignment horizontal="center"/>
      <protection locked="0"/>
    </xf>
    <xf numFmtId="164" fontId="11" fillId="0" borderId="8" xfId="0" applyNumberFormat="1" applyFont="1" applyFill="1" applyBorder="1" applyProtection="1">
      <protection locked="0"/>
    </xf>
    <xf numFmtId="164" fontId="11" fillId="0" borderId="1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1" fillId="0" borderId="0" xfId="0" applyNumberFormat="1" applyFont="1" applyBorder="1" applyAlignment="1">
      <alignment horizontal="center"/>
    </xf>
    <xf numFmtId="3" fontId="11" fillId="0" borderId="10" xfId="0" applyNumberFormat="1" applyFont="1" applyBorder="1" applyAlignment="1" applyProtection="1">
      <alignment horizontal="center"/>
      <protection locked="0"/>
    </xf>
    <xf numFmtId="3" fontId="5" fillId="0" borderId="8" xfId="0" applyNumberFormat="1" applyFont="1" applyBorder="1" applyAlignment="1" applyProtection="1">
      <alignment horizontal="center"/>
      <protection locked="0"/>
    </xf>
    <xf numFmtId="3" fontId="5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5" fillId="0" borderId="10" xfId="0" applyNumberFormat="1" applyFont="1" applyBorder="1" applyAlignment="1" applyProtection="1">
      <alignment horizontal="center"/>
      <protection locked="0"/>
    </xf>
    <xf numFmtId="3" fontId="0" fillId="0" borderId="10" xfId="0" applyNumberForma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3" fontId="5" fillId="0" borderId="8" xfId="0" applyNumberFormat="1" applyFont="1" applyFill="1" applyBorder="1" applyAlignment="1" applyProtection="1">
      <alignment horizontal="center"/>
      <protection locked="0"/>
    </xf>
    <xf numFmtId="3" fontId="11" fillId="0" borderId="0" xfId="0" applyNumberFormat="1" applyFont="1" applyFill="1" applyBorder="1" applyAlignment="1">
      <alignment horizontal="center"/>
    </xf>
    <xf numFmtId="3" fontId="18" fillId="3" borderId="8" xfId="0" applyNumberFormat="1" applyFont="1" applyFill="1" applyBorder="1" applyProtection="1">
      <protection locked="0"/>
    </xf>
    <xf numFmtId="3" fontId="0" fillId="0" borderId="0" xfId="0" applyNumberFormat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0" fontId="13" fillId="0" borderId="12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age 2'!L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age 3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53</xdr:row>
      <xdr:rowOff>0</xdr:rowOff>
    </xdr:from>
    <xdr:to>
      <xdr:col>12</xdr:col>
      <xdr:colOff>80995</xdr:colOff>
      <xdr:row>57</xdr:row>
      <xdr:rowOff>7144</xdr:rowOff>
    </xdr:to>
    <xdr:sp macro="" textlink="">
      <xdr:nvSpPr>
        <xdr:cNvPr id="3" name="Oval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88470-9C7B-4146-7502-664AC8577367}"/>
            </a:ext>
          </a:extLst>
        </xdr:cNvPr>
        <xdr:cNvSpPr>
          <a:spLocks noChangeArrowheads="1"/>
        </xdr:cNvSpPr>
      </xdr:nvSpPr>
      <xdr:spPr bwMode="auto">
        <a:xfrm>
          <a:off x="5210175" y="8391525"/>
          <a:ext cx="1395413" cy="845344"/>
        </a:xfrm>
        <a:prstGeom prst="ellipse">
          <a:avLst/>
        </a:prstGeom>
        <a:gradFill rotWithShape="1">
          <a:gsLst>
            <a:gs pos="0">
              <a:srgbClr val="FFFF00"/>
            </a:gs>
            <a:gs pos="100000">
              <a:srgbClr val="FFCC00"/>
            </a:gs>
          </a:gsLst>
          <a:path path="shape">
            <a:fillToRect l="50000" t="50000" r="50000" b="50000"/>
          </a:path>
        </a:gradFill>
        <a:ln w="25400">
          <a:solidFill>
            <a:srgbClr val="9933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993300"/>
              </a:solidFill>
              <a:latin typeface="Arial"/>
              <a:cs typeface="Arial"/>
            </a:rPr>
            <a:t>Click Here For Page 2</a:t>
          </a:r>
          <a:endParaRPr lang="en-US" sz="1200" b="1" i="0" u="sng" strike="noStrike" baseline="0">
            <a:solidFill>
              <a:srgbClr val="993300"/>
            </a:solidFill>
            <a:latin typeface="Arial"/>
            <a:cs typeface="Arial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52</xdr:row>
      <xdr:rowOff>9525</xdr:rowOff>
    </xdr:from>
    <xdr:to>
      <xdr:col>10</xdr:col>
      <xdr:colOff>176213</xdr:colOff>
      <xdr:row>58</xdr:row>
      <xdr:rowOff>35719</xdr:rowOff>
    </xdr:to>
    <xdr:sp macro="" textlink="">
      <xdr:nvSpPr>
        <xdr:cNvPr id="2" name="Oval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BBEA01-911A-DCD8-8A8D-040F63795A30}"/>
            </a:ext>
          </a:extLst>
        </xdr:cNvPr>
        <xdr:cNvSpPr>
          <a:spLocks noChangeArrowheads="1"/>
        </xdr:cNvSpPr>
      </xdr:nvSpPr>
      <xdr:spPr bwMode="auto">
        <a:xfrm>
          <a:off x="4124325" y="8839200"/>
          <a:ext cx="1395413" cy="845344"/>
        </a:xfrm>
        <a:prstGeom prst="ellipse">
          <a:avLst/>
        </a:prstGeom>
        <a:gradFill rotWithShape="1">
          <a:gsLst>
            <a:gs pos="0">
              <a:srgbClr val="FFFF00"/>
            </a:gs>
            <a:gs pos="100000">
              <a:srgbClr val="FFCC00"/>
            </a:gs>
          </a:gsLst>
          <a:path path="shape">
            <a:fillToRect l="50000" t="50000" r="50000" b="50000"/>
          </a:path>
        </a:gradFill>
        <a:ln w="25400">
          <a:solidFill>
            <a:srgbClr val="9933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993300"/>
              </a:solidFill>
              <a:latin typeface="Arial"/>
              <a:cs typeface="Arial"/>
            </a:rPr>
            <a:t>Click Here For Page 3</a:t>
          </a:r>
          <a:endParaRPr lang="en-US" sz="1200" b="1" i="0" u="sng" strike="noStrike" baseline="0">
            <a:solidFill>
              <a:srgbClr val="993300"/>
            </a:solidFill>
            <a:latin typeface="Arial"/>
            <a:cs typeface="Arial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"/>
  <sheetViews>
    <sheetView showGridLines="0" tabSelected="1" zoomScaleNormal="100" zoomScaleSheetLayoutView="100" workbookViewId="0">
      <selection activeCell="A60" sqref="A60:XFD1048576"/>
    </sheetView>
  </sheetViews>
  <sheetFormatPr defaultColWidth="0" defaultRowHeight="12.75" zeroHeight="1" x14ac:dyDescent="0.2"/>
  <cols>
    <col min="1" max="3" width="9.140625" customWidth="1"/>
    <col min="4" max="4" width="9.28515625" customWidth="1"/>
    <col min="5" max="5" width="9.140625" customWidth="1"/>
    <col min="6" max="6" width="3" customWidth="1"/>
    <col min="7" max="7" width="4.5703125" customWidth="1"/>
    <col min="8" max="10" width="9.140625" customWidth="1"/>
    <col min="11" max="11" width="7.85546875" customWidth="1"/>
    <col min="12" max="12" width="9" customWidth="1"/>
    <col min="13" max="13" width="2.42578125" customWidth="1"/>
    <col min="14" max="14" width="7.7109375" customWidth="1"/>
    <col min="15" max="15" width="5.28515625" hidden="1"/>
    <col min="28" max="16384" width="9.140625" hidden="1"/>
  </cols>
  <sheetData>
    <row r="1" spans="1:14" ht="13.5" thickBot="1" x14ac:dyDescent="0.25">
      <c r="E1" s="74" t="s">
        <v>0</v>
      </c>
    </row>
    <row r="2" spans="1:14" ht="18.75" x14ac:dyDescent="0.3">
      <c r="A2" s="65"/>
      <c r="B2" s="9" t="s">
        <v>1</v>
      </c>
      <c r="C2" s="9"/>
      <c r="D2" s="9"/>
      <c r="E2" s="9"/>
      <c r="F2" s="9"/>
      <c r="G2" s="9"/>
      <c r="H2" s="9"/>
      <c r="I2" s="9"/>
      <c r="J2" s="9"/>
      <c r="K2" s="59"/>
      <c r="L2" s="59"/>
      <c r="M2" s="66"/>
      <c r="N2" s="3"/>
    </row>
    <row r="3" spans="1:14" ht="18.75" x14ac:dyDescent="0.3">
      <c r="A3" s="67"/>
      <c r="B3" s="33"/>
      <c r="C3" s="33" t="s">
        <v>2</v>
      </c>
      <c r="D3" s="33"/>
      <c r="E3" s="33"/>
      <c r="F3" s="33"/>
      <c r="G3" s="33"/>
      <c r="H3" s="33"/>
      <c r="I3" s="33"/>
      <c r="J3" s="33"/>
      <c r="K3" s="60"/>
      <c r="L3" s="60"/>
      <c r="M3" s="68"/>
      <c r="N3" s="3"/>
    </row>
    <row r="4" spans="1:14" ht="17.25" thickBot="1" x14ac:dyDescent="0.35">
      <c r="A4" s="69"/>
      <c r="B4" s="63" t="s">
        <v>3</v>
      </c>
      <c r="C4" s="61"/>
      <c r="D4" s="61"/>
      <c r="E4" s="61"/>
      <c r="F4" s="61"/>
      <c r="G4" s="61"/>
      <c r="H4" s="61"/>
      <c r="I4" s="61"/>
      <c r="J4" s="61"/>
      <c r="K4" s="64"/>
      <c r="L4" s="64"/>
      <c r="M4" s="70"/>
      <c r="N4" s="3"/>
    </row>
    <row r="5" spans="1:14" ht="20.100000000000001" customHeight="1" x14ac:dyDescent="0.3">
      <c r="A5" s="37" t="s">
        <v>4</v>
      </c>
      <c r="B5" s="38"/>
      <c r="C5" s="133"/>
      <c r="D5" s="134"/>
      <c r="E5" s="134"/>
      <c r="F5" s="21"/>
      <c r="G5" s="18" t="s">
        <v>5</v>
      </c>
      <c r="H5" s="19"/>
      <c r="I5" s="19"/>
      <c r="J5" s="19"/>
      <c r="K5" s="19"/>
      <c r="L5" s="19"/>
      <c r="M5" s="23"/>
      <c r="N5" s="22"/>
    </row>
    <row r="6" spans="1:14" ht="15" thickBot="1" x14ac:dyDescent="0.35">
      <c r="A6" s="95" t="s">
        <v>6</v>
      </c>
      <c r="B6" s="96"/>
      <c r="C6" s="96"/>
      <c r="D6" s="96"/>
      <c r="E6" s="96"/>
      <c r="F6" s="97"/>
      <c r="G6" s="20" t="s">
        <v>7</v>
      </c>
      <c r="H6" s="20"/>
      <c r="I6" s="20"/>
      <c r="J6" s="20"/>
      <c r="K6" s="20"/>
      <c r="L6" s="20"/>
      <c r="M6" s="26"/>
      <c r="N6" s="22"/>
    </row>
    <row r="7" spans="1:14" ht="24.95" customHeight="1" x14ac:dyDescent="0.3">
      <c r="A7" s="51"/>
      <c r="B7" s="1"/>
      <c r="C7" s="38" t="s">
        <v>8</v>
      </c>
      <c r="D7" s="38" t="s">
        <v>9</v>
      </c>
      <c r="E7" s="38"/>
      <c r="F7" s="38"/>
      <c r="G7" s="38"/>
      <c r="H7" s="38"/>
      <c r="I7" s="54"/>
      <c r="J7" s="54"/>
      <c r="K7" s="55"/>
      <c r="L7" s="55"/>
      <c r="M7" s="2"/>
      <c r="N7" s="3"/>
    </row>
    <row r="8" spans="1:14" ht="6" customHeight="1" x14ac:dyDescent="0.2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3"/>
    </row>
    <row r="9" spans="1:14" ht="13.5" x14ac:dyDescent="0.25">
      <c r="A9" s="13" t="s">
        <v>10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3"/>
      <c r="M9" s="4"/>
      <c r="N9" s="3"/>
    </row>
    <row r="10" spans="1:14" ht="13.5" x14ac:dyDescent="0.25">
      <c r="A10" s="13" t="s">
        <v>11</v>
      </c>
      <c r="B10" s="14"/>
      <c r="C10" s="14"/>
      <c r="D10" s="14"/>
      <c r="E10" s="14"/>
      <c r="F10" s="14"/>
      <c r="G10" s="14"/>
      <c r="H10" s="14"/>
      <c r="I10" s="14"/>
      <c r="J10" s="14"/>
      <c r="K10" s="14" t="s">
        <v>12</v>
      </c>
      <c r="L10" s="98"/>
      <c r="M10" s="4"/>
      <c r="N10" s="3"/>
    </row>
    <row r="11" spans="1:14" ht="6" customHeight="1" x14ac:dyDescent="0.2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</row>
    <row r="12" spans="1:14" ht="13.5" x14ac:dyDescent="0.25">
      <c r="A12" s="24" t="s">
        <v>13</v>
      </c>
      <c r="B12" s="25"/>
      <c r="C12" s="25"/>
      <c r="D12" s="25"/>
      <c r="E12" s="25"/>
      <c r="F12" s="25"/>
      <c r="G12" s="25"/>
      <c r="H12" s="25"/>
      <c r="I12" s="25"/>
      <c r="J12" s="31"/>
      <c r="K12" s="31"/>
      <c r="L12" s="31"/>
      <c r="M12" s="17"/>
      <c r="N12" s="3"/>
    </row>
    <row r="13" spans="1:14" ht="6" customHeight="1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31"/>
      <c r="K13" s="31"/>
      <c r="L13" s="31"/>
      <c r="M13" s="17"/>
      <c r="N13" s="3"/>
    </row>
    <row r="14" spans="1:14" ht="13.5" x14ac:dyDescent="0.25">
      <c r="A14" s="24" t="s">
        <v>14</v>
      </c>
      <c r="B14" s="25"/>
      <c r="C14" s="112"/>
      <c r="D14" s="25" t="s">
        <v>15</v>
      </c>
      <c r="E14" s="25"/>
      <c r="F14" s="25"/>
      <c r="G14" s="25"/>
      <c r="H14" s="113"/>
      <c r="I14" s="3"/>
      <c r="J14" s="25" t="s">
        <v>16</v>
      </c>
      <c r="K14" s="25"/>
      <c r="L14" s="112"/>
      <c r="M14" s="4"/>
      <c r="N14" s="14"/>
    </row>
    <row r="15" spans="1:14" ht="6.75" customHeight="1" x14ac:dyDescent="0.25">
      <c r="A15" s="24" t="s">
        <v>17</v>
      </c>
      <c r="B15" s="25"/>
      <c r="C15" s="25"/>
      <c r="D15" s="25" t="s">
        <v>8</v>
      </c>
      <c r="E15" s="25"/>
      <c r="F15" s="25"/>
      <c r="G15" s="25"/>
      <c r="H15" s="3"/>
      <c r="I15" s="3"/>
      <c r="J15" s="25" t="s">
        <v>8</v>
      </c>
      <c r="K15" s="25"/>
      <c r="L15" s="25"/>
      <c r="M15" s="6"/>
      <c r="N15" s="14"/>
    </row>
    <row r="16" spans="1:14" ht="13.5" x14ac:dyDescent="0.25">
      <c r="A16" s="39" t="s">
        <v>18</v>
      </c>
      <c r="B16" s="40"/>
      <c r="C16" s="40"/>
      <c r="D16" s="40"/>
      <c r="E16" s="40"/>
      <c r="F16" s="40"/>
      <c r="G16" s="40"/>
      <c r="H16" s="40"/>
      <c r="I16" s="40" t="s">
        <v>8</v>
      </c>
      <c r="J16" s="40"/>
      <c r="K16" s="40"/>
      <c r="L16" s="40"/>
      <c r="M16" s="6"/>
      <c r="N16" s="14"/>
    </row>
    <row r="17" spans="1:27" ht="13.5" x14ac:dyDescent="0.25">
      <c r="A17" s="39" t="s">
        <v>19</v>
      </c>
      <c r="B17" s="40"/>
      <c r="C17" s="40"/>
      <c r="D17" s="40"/>
      <c r="E17" s="40"/>
      <c r="F17" s="40"/>
      <c r="G17" s="40"/>
      <c r="H17" s="40"/>
      <c r="I17" s="114"/>
      <c r="J17" s="40"/>
      <c r="K17" s="40"/>
      <c r="L17" s="40"/>
      <c r="M17" s="27"/>
      <c r="N17" s="14"/>
    </row>
    <row r="18" spans="1:27" ht="13.5" x14ac:dyDescent="0.25">
      <c r="A18" s="39" t="s">
        <v>20</v>
      </c>
      <c r="B18" s="40"/>
      <c r="C18" s="40"/>
      <c r="D18" s="40"/>
      <c r="E18" s="40"/>
      <c r="F18" s="40"/>
      <c r="G18" s="40"/>
      <c r="H18" s="40"/>
      <c r="I18" s="115"/>
      <c r="J18" s="40"/>
      <c r="K18" s="40"/>
      <c r="L18" s="40"/>
      <c r="M18" s="27"/>
      <c r="N18" s="14"/>
    </row>
    <row r="19" spans="1:27" ht="13.5" x14ac:dyDescent="0.25">
      <c r="A19" s="39" t="s">
        <v>21</v>
      </c>
      <c r="B19" s="40"/>
      <c r="C19" s="40"/>
      <c r="D19" s="40"/>
      <c r="E19" s="40"/>
      <c r="F19" s="40"/>
      <c r="G19" s="40"/>
      <c r="H19" s="40"/>
      <c r="I19" s="115"/>
      <c r="J19" s="40"/>
      <c r="K19" s="40"/>
      <c r="L19" s="40"/>
      <c r="M19" s="27"/>
      <c r="N19" s="14"/>
    </row>
    <row r="20" spans="1:27" ht="13.5" x14ac:dyDescent="0.25">
      <c r="A20" s="39" t="s">
        <v>22</v>
      </c>
      <c r="B20" s="40"/>
      <c r="C20" s="40"/>
      <c r="D20" s="40"/>
      <c r="E20" s="40"/>
      <c r="F20" s="40"/>
      <c r="G20" s="40"/>
      <c r="H20" s="40"/>
      <c r="I20" s="115"/>
      <c r="J20" s="40"/>
      <c r="K20" s="40"/>
      <c r="L20" s="40"/>
      <c r="M20" s="27"/>
      <c r="N20" s="14"/>
    </row>
    <row r="21" spans="1:27" ht="13.5" x14ac:dyDescent="0.25">
      <c r="A21" s="39" t="s">
        <v>23</v>
      </c>
      <c r="B21" s="40"/>
      <c r="C21" s="40"/>
      <c r="D21" s="40"/>
      <c r="E21" s="40"/>
      <c r="F21" s="40"/>
      <c r="G21" s="40"/>
      <c r="H21" s="40"/>
      <c r="I21" s="115"/>
      <c r="J21" s="40"/>
      <c r="K21" s="40"/>
      <c r="L21" s="40"/>
      <c r="M21" s="27"/>
      <c r="N21" s="14"/>
    </row>
    <row r="22" spans="1:27" ht="6" customHeight="1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27"/>
      <c r="N22" s="14"/>
    </row>
    <row r="23" spans="1:27" ht="13.5" x14ac:dyDescent="0.25">
      <c r="A23" s="39" t="s">
        <v>24</v>
      </c>
      <c r="B23" s="40"/>
      <c r="C23" s="40"/>
      <c r="D23" s="40"/>
      <c r="E23" s="40"/>
      <c r="F23" s="40"/>
      <c r="G23" s="40"/>
      <c r="H23" s="40"/>
      <c r="I23" s="40"/>
      <c r="J23" s="114"/>
      <c r="K23" s="40"/>
      <c r="L23" s="40"/>
      <c r="M23" s="15"/>
      <c r="N23" s="14"/>
    </row>
    <row r="24" spans="1:27" ht="13.5" x14ac:dyDescent="0.25">
      <c r="A24" s="39" t="s">
        <v>25</v>
      </c>
      <c r="B24" s="40"/>
      <c r="C24" s="40"/>
      <c r="D24" s="40"/>
      <c r="E24" s="40"/>
      <c r="F24" s="40"/>
      <c r="G24" s="40"/>
      <c r="H24" s="40"/>
      <c r="I24" s="40"/>
      <c r="J24" s="115"/>
      <c r="K24" s="40"/>
      <c r="L24" s="40"/>
      <c r="M24" s="15"/>
      <c r="N24" s="14"/>
    </row>
    <row r="25" spans="1:27" ht="6.75" customHeight="1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5"/>
      <c r="N25" s="14"/>
    </row>
    <row r="26" spans="1:27" ht="13.5" x14ac:dyDescent="0.25">
      <c r="A26" s="39" t="s">
        <v>26</v>
      </c>
      <c r="B26" s="40"/>
      <c r="C26" s="40"/>
      <c r="D26" s="40"/>
      <c r="E26" s="40"/>
      <c r="F26" s="40"/>
      <c r="G26" s="40"/>
      <c r="H26" s="40"/>
      <c r="I26" s="40" t="s">
        <v>27</v>
      </c>
      <c r="J26" s="77" t="s">
        <v>8</v>
      </c>
      <c r="K26" s="40" t="s">
        <v>28</v>
      </c>
      <c r="L26" s="40"/>
      <c r="M26" s="15"/>
      <c r="N26" s="14"/>
    </row>
    <row r="27" spans="1:27" ht="13.5" x14ac:dyDescent="0.25">
      <c r="A27" s="39" t="s">
        <v>29</v>
      </c>
      <c r="B27" s="40"/>
      <c r="C27" s="40"/>
      <c r="D27" s="40"/>
      <c r="E27" s="40"/>
      <c r="F27" s="40"/>
      <c r="G27" s="40"/>
      <c r="H27" s="40"/>
      <c r="I27" s="118"/>
      <c r="J27" s="77"/>
      <c r="K27" s="116"/>
      <c r="L27" s="40"/>
      <c r="M27" s="15"/>
      <c r="N27" s="14"/>
    </row>
    <row r="28" spans="1:27" ht="13.5" x14ac:dyDescent="0.25">
      <c r="A28" s="39" t="s">
        <v>30</v>
      </c>
      <c r="B28" s="40"/>
      <c r="C28" s="40"/>
      <c r="D28" s="40"/>
      <c r="E28" s="40"/>
      <c r="F28" s="40"/>
      <c r="G28" s="40"/>
      <c r="H28" s="40"/>
      <c r="I28" s="119"/>
      <c r="J28" s="77"/>
      <c r="K28" s="117"/>
      <c r="L28" s="40"/>
      <c r="M28" s="15"/>
      <c r="N28" s="14"/>
    </row>
    <row r="29" spans="1:27" ht="13.5" x14ac:dyDescent="0.25">
      <c r="A29" s="39" t="s">
        <v>31</v>
      </c>
      <c r="B29" s="40"/>
      <c r="C29" s="40"/>
      <c r="D29" s="40"/>
      <c r="E29" s="40"/>
      <c r="F29" s="40"/>
      <c r="G29" s="40"/>
      <c r="H29" s="40"/>
      <c r="I29" s="119"/>
      <c r="J29" s="77"/>
      <c r="K29" s="117"/>
      <c r="L29" s="40"/>
      <c r="M29" s="15"/>
      <c r="N29" s="14"/>
    </row>
    <row r="30" spans="1:27" ht="13.5" x14ac:dyDescent="0.25">
      <c r="A30" s="39" t="s">
        <v>32</v>
      </c>
      <c r="B30" s="40"/>
      <c r="C30" s="40"/>
      <c r="D30" s="40"/>
      <c r="E30" s="40"/>
      <c r="F30" s="40"/>
      <c r="G30" s="40"/>
      <c r="H30" s="40"/>
      <c r="I30" s="119"/>
      <c r="J30" s="77"/>
      <c r="K30" s="117"/>
      <c r="L30" s="40"/>
      <c r="M30" s="15"/>
      <c r="N30" s="14"/>
    </row>
    <row r="31" spans="1:27" ht="13.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15"/>
      <c r="N31" s="14"/>
    </row>
    <row r="32" spans="1:27" ht="13.5" customHeight="1" x14ac:dyDescent="0.3">
      <c r="A32" s="24" t="s">
        <v>8</v>
      </c>
      <c r="B32" s="25"/>
      <c r="C32" s="25"/>
      <c r="D32" s="49" t="s">
        <v>33</v>
      </c>
      <c r="E32" s="40"/>
      <c r="F32" s="40"/>
      <c r="G32" s="40"/>
      <c r="H32" s="40"/>
      <c r="I32" s="25"/>
      <c r="J32" s="25"/>
      <c r="K32" s="25"/>
      <c r="L32" s="25"/>
      <c r="M32" s="15"/>
      <c r="N32" s="14"/>
      <c r="AA32" s="74" t="s">
        <v>34</v>
      </c>
    </row>
    <row r="33" spans="1:27" ht="13.5" customHeight="1" x14ac:dyDescent="0.3">
      <c r="A33" s="24"/>
      <c r="B33" s="25"/>
      <c r="C33" s="25"/>
      <c r="D33" s="49"/>
      <c r="E33" s="40"/>
      <c r="F33" s="40"/>
      <c r="G33" s="40"/>
      <c r="H33" s="40"/>
      <c r="I33" s="25"/>
      <c r="J33" s="25"/>
      <c r="K33" s="25"/>
      <c r="L33" s="25"/>
      <c r="M33" s="15"/>
      <c r="N33" s="14"/>
      <c r="AA33" s="74" t="s">
        <v>35</v>
      </c>
    </row>
    <row r="34" spans="1:27" ht="13.5" customHeight="1" x14ac:dyDescent="0.3">
      <c r="A34" s="24" t="s">
        <v>36</v>
      </c>
      <c r="B34" s="25"/>
      <c r="C34" s="25"/>
      <c r="D34" s="49"/>
      <c r="E34" s="40"/>
      <c r="F34" s="40"/>
      <c r="G34" s="40"/>
      <c r="H34" s="56" t="s">
        <v>12</v>
      </c>
      <c r="I34" s="98"/>
      <c r="J34" s="57" t="s">
        <v>8</v>
      </c>
      <c r="K34" s="25"/>
      <c r="L34" s="25"/>
      <c r="M34" s="15"/>
      <c r="N34" s="14"/>
      <c r="AA34" s="74" t="s">
        <v>37</v>
      </c>
    </row>
    <row r="35" spans="1:27" ht="14.25" x14ac:dyDescent="0.3">
      <c r="A35" s="5"/>
      <c r="B35" s="3"/>
      <c r="C35" s="3"/>
      <c r="D35" s="3"/>
      <c r="E35" s="3"/>
      <c r="F35" s="3"/>
      <c r="G35" s="3"/>
      <c r="H35" s="3"/>
      <c r="I35" s="25"/>
      <c r="J35" s="58" t="s">
        <v>38</v>
      </c>
      <c r="K35" s="25"/>
      <c r="L35" s="25"/>
      <c r="M35" s="15"/>
      <c r="N35" s="14"/>
      <c r="AA35" s="74" t="s">
        <v>39</v>
      </c>
    </row>
    <row r="36" spans="1:27" ht="12" customHeight="1" x14ac:dyDescent="0.3">
      <c r="A36" s="13"/>
      <c r="B36" s="14"/>
      <c r="C36" s="14"/>
      <c r="D36" s="14"/>
      <c r="E36" s="14"/>
      <c r="F36" s="14"/>
      <c r="G36" s="14"/>
      <c r="H36" s="32"/>
      <c r="I36" s="14"/>
      <c r="J36" s="29" t="s">
        <v>40</v>
      </c>
      <c r="K36" s="14"/>
      <c r="L36" s="30" t="s">
        <v>41</v>
      </c>
      <c r="M36" s="15"/>
    </row>
    <row r="37" spans="1:27" ht="13.5" x14ac:dyDescent="0.25">
      <c r="A37" s="13" t="s">
        <v>42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  <row r="38" spans="1:27" ht="14.25" customHeight="1" x14ac:dyDescent="0.25">
      <c r="A38" s="24"/>
      <c r="B38" s="25" t="s">
        <v>43</v>
      </c>
      <c r="C38" s="25"/>
      <c r="D38" s="25" t="s">
        <v>44</v>
      </c>
      <c r="E38" s="25"/>
      <c r="F38" s="25"/>
      <c r="G38" s="25"/>
      <c r="H38" s="25"/>
      <c r="I38" s="25"/>
      <c r="J38" s="112"/>
      <c r="K38" s="120"/>
      <c r="L38" s="112"/>
      <c r="M38" s="15"/>
    </row>
    <row r="39" spans="1:27" ht="14.25" customHeight="1" x14ac:dyDescent="0.25">
      <c r="A39" s="24"/>
      <c r="B39" s="25" t="s">
        <v>45</v>
      </c>
      <c r="C39" s="25"/>
      <c r="D39" s="25" t="s">
        <v>44</v>
      </c>
      <c r="E39" s="25"/>
      <c r="F39" s="25"/>
      <c r="G39" s="25"/>
      <c r="H39" s="25"/>
      <c r="I39" s="25"/>
      <c r="J39" s="121"/>
      <c r="K39" s="120"/>
      <c r="L39" s="121"/>
      <c r="M39" s="15"/>
    </row>
    <row r="40" spans="1:27" ht="14.25" customHeight="1" x14ac:dyDescent="0.25">
      <c r="A40" s="24"/>
      <c r="B40" s="25" t="s">
        <v>46</v>
      </c>
      <c r="C40" s="25"/>
      <c r="D40" s="25" t="s">
        <v>44</v>
      </c>
      <c r="E40" s="25"/>
      <c r="F40" s="25"/>
      <c r="G40" s="25"/>
      <c r="H40" s="25"/>
      <c r="I40" s="25"/>
      <c r="J40" s="121"/>
      <c r="K40" s="120"/>
      <c r="L40" s="121"/>
      <c r="M40" s="15"/>
    </row>
    <row r="41" spans="1:27" ht="14.25" customHeight="1" x14ac:dyDescent="0.25">
      <c r="A41" s="24"/>
      <c r="B41" s="25" t="s">
        <v>47</v>
      </c>
      <c r="C41" s="25"/>
      <c r="D41" s="25" t="s">
        <v>44</v>
      </c>
      <c r="E41" s="25"/>
      <c r="F41" s="25"/>
      <c r="G41" s="25"/>
      <c r="H41" s="25"/>
      <c r="I41" s="25"/>
      <c r="J41" s="121"/>
      <c r="K41" s="120"/>
      <c r="L41" s="121"/>
      <c r="M41" s="15"/>
    </row>
    <row r="42" spans="1:27" ht="14.25" customHeight="1" x14ac:dyDescent="0.25">
      <c r="A42" s="24"/>
      <c r="B42" s="25" t="s">
        <v>48</v>
      </c>
      <c r="C42" s="25"/>
      <c r="D42" s="25"/>
      <c r="E42" s="25"/>
      <c r="F42" s="25" t="s">
        <v>49</v>
      </c>
      <c r="G42" s="25" t="s">
        <v>50</v>
      </c>
      <c r="H42" s="25"/>
      <c r="I42" s="25"/>
      <c r="J42" s="121"/>
      <c r="K42" s="120"/>
      <c r="L42" s="121"/>
      <c r="M42" s="15"/>
    </row>
    <row r="43" spans="1:27" ht="13.5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120"/>
      <c r="K43" s="120"/>
      <c r="L43" s="120"/>
      <c r="M43" s="15"/>
    </row>
    <row r="44" spans="1:27" ht="13.5" x14ac:dyDescent="0.25">
      <c r="A44" s="13" t="s">
        <v>51</v>
      </c>
      <c r="B44" s="14"/>
      <c r="C44" s="25" t="s">
        <v>52</v>
      </c>
      <c r="D44" s="25"/>
      <c r="E44" s="25"/>
      <c r="F44" s="25"/>
      <c r="G44" s="14"/>
      <c r="H44" s="14"/>
      <c r="I44" s="14"/>
      <c r="J44" s="122"/>
      <c r="K44" s="123"/>
      <c r="L44" s="122"/>
      <c r="M44" s="15"/>
    </row>
    <row r="45" spans="1:27" ht="6.75" customHeight="1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23"/>
      <c r="K45" s="123"/>
      <c r="L45" s="123"/>
      <c r="M45" s="15"/>
    </row>
    <row r="46" spans="1:27" ht="13.5" x14ac:dyDescent="0.25">
      <c r="A46" s="13" t="s">
        <v>53</v>
      </c>
      <c r="B46" s="14"/>
      <c r="C46" s="14"/>
      <c r="D46" s="25"/>
      <c r="E46" s="25"/>
      <c r="F46" s="25"/>
      <c r="G46" s="14"/>
      <c r="H46" s="14"/>
      <c r="I46" s="14"/>
      <c r="J46" s="122"/>
      <c r="K46" s="123"/>
      <c r="L46" s="122"/>
      <c r="M46" s="15"/>
    </row>
    <row r="47" spans="1:27" ht="7.5" customHeight="1" x14ac:dyDescent="0.2">
      <c r="A47" s="75"/>
      <c r="B47" s="76"/>
      <c r="C47" s="76"/>
      <c r="D47" s="76"/>
      <c r="E47" s="76"/>
      <c r="F47" s="76"/>
      <c r="G47" s="76"/>
      <c r="H47" s="76"/>
      <c r="I47" s="3"/>
      <c r="J47" s="124"/>
      <c r="K47" s="124"/>
      <c r="L47" s="124"/>
      <c r="M47" s="4"/>
    </row>
    <row r="48" spans="1:27" ht="14.25" customHeight="1" x14ac:dyDescent="0.25">
      <c r="A48" s="13" t="s">
        <v>54</v>
      </c>
      <c r="B48" s="14"/>
      <c r="C48" s="14"/>
      <c r="D48" s="25" t="s">
        <v>44</v>
      </c>
      <c r="E48" s="25"/>
      <c r="F48" s="25"/>
      <c r="G48" s="14"/>
      <c r="H48" s="14"/>
      <c r="I48" s="14"/>
      <c r="J48" s="122"/>
      <c r="K48" s="123"/>
      <c r="L48" s="122"/>
      <c r="M48" s="15"/>
    </row>
    <row r="49" spans="1:13" ht="7.5" customHeight="1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23"/>
      <c r="K49" s="123"/>
      <c r="L49" s="123"/>
      <c r="M49" s="15"/>
    </row>
    <row r="50" spans="1:13" ht="13.5" x14ac:dyDescent="0.25">
      <c r="A50" s="13" t="s">
        <v>55</v>
      </c>
      <c r="B50" s="14"/>
      <c r="C50" s="14"/>
      <c r="D50" s="25" t="s">
        <v>44</v>
      </c>
      <c r="E50" s="25"/>
      <c r="F50" s="25"/>
      <c r="G50" s="14"/>
      <c r="H50" s="14"/>
      <c r="I50" s="14"/>
      <c r="J50" s="122"/>
      <c r="K50" s="123"/>
      <c r="L50" s="122"/>
      <c r="M50" s="15"/>
    </row>
    <row r="51" spans="1:13" ht="7.5" customHeight="1" x14ac:dyDescent="0.2">
      <c r="A51" s="75"/>
      <c r="B51" s="76"/>
      <c r="C51" s="76"/>
      <c r="D51" s="76"/>
      <c r="E51" s="76"/>
      <c r="F51" s="76"/>
      <c r="G51" s="76"/>
      <c r="H51" s="76"/>
      <c r="I51" s="3"/>
      <c r="J51" s="124"/>
      <c r="K51" s="124"/>
      <c r="L51" s="124"/>
      <c r="M51" s="4"/>
    </row>
    <row r="52" spans="1:13" ht="17.25" customHeight="1" x14ac:dyDescent="0.25">
      <c r="A52" s="13" t="s">
        <v>56</v>
      </c>
      <c r="B52" s="14"/>
      <c r="C52" s="14"/>
      <c r="D52" s="14"/>
      <c r="E52" s="14" t="s">
        <v>57</v>
      </c>
      <c r="F52" s="25"/>
      <c r="G52" s="25"/>
      <c r="H52" s="14"/>
      <c r="I52" s="14"/>
      <c r="J52" s="122"/>
      <c r="K52" s="123"/>
      <c r="L52" s="122"/>
      <c r="M52" s="15"/>
    </row>
    <row r="53" spans="1:13" ht="6" customHeight="1" x14ac:dyDescent="0.25">
      <c r="A53" s="13"/>
      <c r="B53" s="14"/>
      <c r="C53" s="14"/>
      <c r="D53" s="14"/>
      <c r="E53" s="14"/>
      <c r="F53" s="25"/>
      <c r="G53" s="25"/>
      <c r="H53" s="14"/>
      <c r="I53" s="14"/>
      <c r="J53" s="14"/>
      <c r="K53" s="14"/>
      <c r="L53" s="14"/>
      <c r="M53" s="15"/>
    </row>
    <row r="54" spans="1:13" ht="13.5" x14ac:dyDescent="0.25">
      <c r="A54" s="24" t="s">
        <v>58</v>
      </c>
      <c r="B54" s="25"/>
      <c r="C54" s="25"/>
      <c r="D54" s="25"/>
      <c r="E54" s="25"/>
      <c r="F54" s="25"/>
      <c r="G54" s="25"/>
      <c r="H54" s="25"/>
      <c r="I54" s="14"/>
      <c r="J54" s="14"/>
      <c r="K54" s="14"/>
      <c r="L54" s="14"/>
      <c r="M54" s="15"/>
    </row>
    <row r="55" spans="1:13" ht="13.5" x14ac:dyDescent="0.25">
      <c r="A55" s="13"/>
      <c r="B55" s="25" t="s">
        <v>59</v>
      </c>
      <c r="C55" s="25"/>
      <c r="D55" s="25"/>
      <c r="E55" s="14"/>
      <c r="F55" s="76"/>
      <c r="G55" s="76"/>
      <c r="H55" s="14"/>
      <c r="I55" s="122"/>
      <c r="J55" s="14"/>
      <c r="K55" s="14"/>
      <c r="L55" s="14"/>
      <c r="M55" s="15"/>
    </row>
    <row r="56" spans="1:13" ht="13.5" x14ac:dyDescent="0.25">
      <c r="A56" s="24"/>
      <c r="B56" s="25" t="s">
        <v>60</v>
      </c>
      <c r="C56" s="25"/>
      <c r="D56" s="25" t="s">
        <v>61</v>
      </c>
      <c r="E56" s="14"/>
      <c r="F56" s="14"/>
      <c r="G56" s="14"/>
      <c r="H56" s="14"/>
      <c r="I56" s="125"/>
      <c r="J56" s="14"/>
      <c r="K56" s="14"/>
      <c r="L56" s="14"/>
      <c r="M56" s="15"/>
    </row>
    <row r="57" spans="1:13" x14ac:dyDescent="0.2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</row>
    <row r="58" spans="1:13" ht="0.75" customHeight="1" thickBot="1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</row>
    <row r="59" spans="1:13" x14ac:dyDescent="0.2"/>
  </sheetData>
  <mergeCells count="1">
    <mergeCell ref="C5:E5"/>
  </mergeCells>
  <phoneticPr fontId="4" type="noConversion"/>
  <dataValidations count="1">
    <dataValidation type="list" allowBlank="1" showDropDown="1" showErrorMessage="1" errorTitle="INVALID ANSWER" error="Please answer Yes or No." sqref="L10 I34" xr:uid="{00000000-0002-0000-0000-000000000000}">
      <formula1>$AA$32:$AA$35</formula1>
    </dataValidation>
  </dataValidations>
  <pageMargins left="0.5" right="0" top="0.5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showGridLines="0" workbookViewId="0">
      <selection activeCell="A58" sqref="A58:XFD1048576"/>
    </sheetView>
  </sheetViews>
  <sheetFormatPr defaultColWidth="0" defaultRowHeight="12.75" zeroHeight="1" x14ac:dyDescent="0.2"/>
  <cols>
    <col min="1" max="5" width="9.140625" customWidth="1"/>
    <col min="6" max="6" width="2.7109375" customWidth="1"/>
    <col min="7" max="7" width="4.28515625" customWidth="1"/>
    <col min="8" max="10" width="9.140625" customWidth="1"/>
    <col min="11" max="11" width="7.7109375" customWidth="1"/>
    <col min="12" max="12" width="9.140625" customWidth="1"/>
    <col min="13" max="13" width="1.85546875" customWidth="1"/>
    <col min="14" max="14" width="9.140625" customWidth="1"/>
    <col min="28" max="16384" width="9.140625" hidden="1"/>
  </cols>
  <sheetData>
    <row r="1" spans="1:13" ht="13.5" thickBot="1" x14ac:dyDescent="0.25">
      <c r="E1" s="74" t="s">
        <v>0</v>
      </c>
    </row>
    <row r="2" spans="1:13" ht="18.75" x14ac:dyDescent="0.3">
      <c r="A2" s="65"/>
      <c r="B2" s="9" t="s">
        <v>1</v>
      </c>
      <c r="C2" s="9"/>
      <c r="D2" s="9"/>
      <c r="E2" s="9"/>
      <c r="F2" s="9"/>
      <c r="G2" s="9"/>
      <c r="H2" s="9"/>
      <c r="I2" s="9"/>
      <c r="J2" s="9"/>
      <c r="K2" s="59"/>
      <c r="L2" s="59"/>
      <c r="M2" s="66"/>
    </row>
    <row r="3" spans="1:13" ht="18.75" x14ac:dyDescent="0.3">
      <c r="A3" s="67"/>
      <c r="B3" s="33"/>
      <c r="C3" s="33" t="s">
        <v>62</v>
      </c>
      <c r="D3" s="33"/>
      <c r="E3" s="33"/>
      <c r="F3" s="33"/>
      <c r="G3" s="33"/>
      <c r="H3" s="33"/>
      <c r="I3" s="33"/>
      <c r="J3" s="33"/>
      <c r="K3" s="60"/>
      <c r="L3" s="60"/>
      <c r="M3" s="68"/>
    </row>
    <row r="4" spans="1:13" ht="17.25" thickBot="1" x14ac:dyDescent="0.35">
      <c r="A4" s="10"/>
      <c r="B4" s="61" t="s">
        <v>63</v>
      </c>
      <c r="C4" s="61"/>
      <c r="D4" s="61"/>
      <c r="E4" s="61"/>
      <c r="F4" s="61"/>
      <c r="G4" s="61"/>
      <c r="H4" s="61"/>
      <c r="I4" s="61"/>
      <c r="J4" s="61"/>
      <c r="K4" s="62"/>
      <c r="L4" s="11"/>
      <c r="M4" s="12"/>
    </row>
    <row r="5" spans="1:13" ht="7.5" customHeight="1" x14ac:dyDescent="0.3">
      <c r="A5" s="51"/>
      <c r="B5" s="9"/>
      <c r="C5" s="9"/>
      <c r="D5" s="9"/>
      <c r="E5" s="9"/>
      <c r="F5" s="9"/>
      <c r="G5" s="9"/>
      <c r="H5" s="9"/>
      <c r="I5" s="9"/>
      <c r="J5" s="7"/>
      <c r="K5" s="1"/>
      <c r="L5" s="1"/>
      <c r="M5" s="2"/>
    </row>
    <row r="6" spans="1:13" ht="15" x14ac:dyDescent="0.3">
      <c r="A6" s="28" t="s">
        <v>64</v>
      </c>
      <c r="B6" s="25"/>
      <c r="C6" s="25"/>
      <c r="D6" s="16"/>
      <c r="E6" s="25" t="s">
        <v>65</v>
      </c>
      <c r="F6" s="14"/>
      <c r="G6" s="8"/>
      <c r="H6" s="8"/>
      <c r="I6" s="8"/>
      <c r="J6" s="25"/>
      <c r="K6" s="14"/>
      <c r="L6" s="102"/>
      <c r="M6" s="4"/>
    </row>
    <row r="7" spans="1:13" ht="7.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03"/>
      <c r="M7" s="4"/>
    </row>
    <row r="8" spans="1:13" ht="14.25" x14ac:dyDescent="0.3">
      <c r="A8" s="41" t="s">
        <v>66</v>
      </c>
      <c r="B8" s="40"/>
      <c r="C8" s="40"/>
      <c r="D8" s="40"/>
      <c r="E8" s="40"/>
      <c r="F8" s="40"/>
      <c r="G8" s="40"/>
      <c r="H8" s="40"/>
      <c r="I8" s="40"/>
      <c r="J8" s="42"/>
      <c r="K8" s="31"/>
      <c r="L8" s="104"/>
      <c r="M8" s="17"/>
    </row>
    <row r="9" spans="1:13" ht="9" customHeight="1" x14ac:dyDescent="0.3">
      <c r="A9" s="5"/>
      <c r="B9" s="33"/>
      <c r="C9" s="33"/>
      <c r="D9" s="33"/>
      <c r="E9" s="33"/>
      <c r="F9" s="33"/>
      <c r="G9" s="33"/>
      <c r="H9" s="33"/>
      <c r="I9" s="33"/>
      <c r="J9" s="8"/>
      <c r="K9" s="3"/>
      <c r="L9" s="105"/>
      <c r="M9" s="4"/>
    </row>
    <row r="10" spans="1:13" ht="14.25" x14ac:dyDescent="0.3">
      <c r="A10" s="28" t="s">
        <v>67</v>
      </c>
      <c r="B10" s="25"/>
      <c r="C10" s="25"/>
      <c r="D10" s="25"/>
      <c r="E10" s="25"/>
      <c r="F10" s="25"/>
      <c r="G10" s="25"/>
      <c r="H10" s="25"/>
      <c r="I10" s="25"/>
      <c r="J10" s="31"/>
      <c r="K10" s="31"/>
      <c r="L10" s="102"/>
      <c r="M10" s="4"/>
    </row>
    <row r="11" spans="1:13" ht="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31"/>
      <c r="K11" s="31"/>
      <c r="L11" s="106"/>
      <c r="M11" s="4"/>
    </row>
    <row r="12" spans="1:13" ht="14.25" x14ac:dyDescent="0.3">
      <c r="A12" s="28" t="s">
        <v>68</v>
      </c>
      <c r="B12" s="25"/>
      <c r="C12" s="25"/>
      <c r="D12" s="25"/>
      <c r="E12" s="25"/>
      <c r="F12" s="25"/>
      <c r="G12" s="25"/>
      <c r="H12" s="25"/>
      <c r="I12" s="25"/>
      <c r="J12" s="31"/>
      <c r="K12" s="31"/>
      <c r="L12" s="102"/>
      <c r="M12" s="6"/>
    </row>
    <row r="13" spans="1:13" ht="13.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/>
    </row>
    <row r="14" spans="1:13" ht="16.5" x14ac:dyDescent="0.3">
      <c r="A14" s="43"/>
      <c r="B14" s="44"/>
      <c r="C14" s="44"/>
      <c r="D14" s="49" t="s">
        <v>69</v>
      </c>
      <c r="E14" s="49"/>
      <c r="F14" s="45"/>
      <c r="G14" s="45"/>
      <c r="H14" s="45"/>
      <c r="I14" s="52"/>
      <c r="J14" s="52"/>
      <c r="K14" s="40"/>
      <c r="L14" s="40"/>
      <c r="M14" s="15"/>
    </row>
    <row r="15" spans="1:13" ht="16.5" x14ac:dyDescent="0.3">
      <c r="A15" s="43"/>
      <c r="B15" s="44"/>
      <c r="C15" s="44"/>
      <c r="D15" s="49"/>
      <c r="E15" s="49"/>
      <c r="F15" s="45"/>
      <c r="G15" s="45"/>
      <c r="H15" s="45"/>
      <c r="I15" s="52"/>
      <c r="J15" s="52"/>
      <c r="K15" s="40"/>
      <c r="L15" s="40"/>
      <c r="M15" s="15"/>
    </row>
    <row r="16" spans="1:13" ht="15" x14ac:dyDescent="0.3">
      <c r="A16" s="39" t="s">
        <v>70</v>
      </c>
      <c r="B16" s="40"/>
      <c r="C16" s="40"/>
      <c r="D16" s="40"/>
      <c r="E16" s="40"/>
      <c r="F16" s="40" t="s">
        <v>8</v>
      </c>
      <c r="G16" s="40" t="s">
        <v>12</v>
      </c>
      <c r="H16" s="98"/>
      <c r="I16" s="40" t="s">
        <v>71</v>
      </c>
      <c r="J16" s="48"/>
      <c r="K16" s="101"/>
      <c r="L16" s="48"/>
      <c r="M16" s="15"/>
    </row>
    <row r="17" spans="1:27" ht="9" customHeight="1" x14ac:dyDescent="0.3">
      <c r="A17" s="39"/>
      <c r="B17" s="40"/>
      <c r="C17" s="40"/>
      <c r="D17" s="40"/>
      <c r="E17" s="40"/>
      <c r="F17" s="40"/>
      <c r="G17" s="40"/>
      <c r="H17" s="47"/>
      <c r="I17" s="40"/>
      <c r="J17" s="48"/>
      <c r="K17" s="46"/>
      <c r="L17" s="48"/>
      <c r="M17" s="15"/>
    </row>
    <row r="18" spans="1:27" ht="15" x14ac:dyDescent="0.3">
      <c r="A18" s="39" t="s">
        <v>72</v>
      </c>
      <c r="B18" s="40"/>
      <c r="C18" s="40"/>
      <c r="D18" s="40"/>
      <c r="E18" s="40"/>
      <c r="F18" s="40"/>
      <c r="G18" s="40"/>
      <c r="H18" s="47"/>
      <c r="I18" s="46" t="s">
        <v>73</v>
      </c>
      <c r="J18" s="46" t="s">
        <v>74</v>
      </c>
      <c r="K18" s="46" t="s">
        <v>75</v>
      </c>
      <c r="L18" s="48"/>
      <c r="M18" s="15"/>
    </row>
    <row r="19" spans="1:27" ht="13.5" x14ac:dyDescent="0.25">
      <c r="A19" s="39" t="s">
        <v>76</v>
      </c>
      <c r="B19" s="40"/>
      <c r="C19" s="40" t="s">
        <v>77</v>
      </c>
      <c r="D19" s="40"/>
      <c r="E19" s="40"/>
      <c r="F19" s="40"/>
      <c r="G19" s="40"/>
      <c r="H19" s="40"/>
      <c r="I19" s="107"/>
      <c r="J19" s="108"/>
      <c r="K19" s="109"/>
      <c r="L19" s="40"/>
      <c r="M19" s="15"/>
    </row>
    <row r="20" spans="1:27" ht="13.5" x14ac:dyDescent="0.25">
      <c r="A20" s="39" t="s">
        <v>78</v>
      </c>
      <c r="B20" s="40"/>
      <c r="C20" s="40" t="s">
        <v>77</v>
      </c>
      <c r="D20" s="40"/>
      <c r="E20" s="40"/>
      <c r="F20" s="40"/>
      <c r="G20" s="40"/>
      <c r="H20" s="40"/>
      <c r="I20" s="107"/>
      <c r="J20" s="110"/>
      <c r="K20" s="110"/>
      <c r="L20" s="46"/>
      <c r="M20" s="15"/>
    </row>
    <row r="21" spans="1:27" ht="13.5" x14ac:dyDescent="0.25">
      <c r="A21" s="39" t="s">
        <v>79</v>
      </c>
      <c r="B21" s="40"/>
      <c r="C21" s="40" t="s">
        <v>77</v>
      </c>
      <c r="D21" s="40"/>
      <c r="E21" s="40"/>
      <c r="F21" s="40"/>
      <c r="G21" s="40"/>
      <c r="H21" s="40"/>
      <c r="I21" s="107"/>
      <c r="J21" s="108"/>
      <c r="K21" s="109"/>
      <c r="L21" s="46"/>
      <c r="M21" s="15"/>
    </row>
    <row r="22" spans="1:27" ht="13.5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6"/>
      <c r="M22" s="15"/>
    </row>
    <row r="23" spans="1:27" ht="12.75" customHeight="1" x14ac:dyDescent="0.25">
      <c r="A23" s="39" t="s">
        <v>80</v>
      </c>
      <c r="B23" s="40"/>
      <c r="C23" s="40"/>
      <c r="D23" s="40"/>
      <c r="E23" s="46"/>
      <c r="F23" s="52"/>
      <c r="G23" s="52"/>
      <c r="H23" s="46"/>
      <c r="I23" s="46" t="s">
        <v>73</v>
      </c>
      <c r="J23" s="46" t="s">
        <v>74</v>
      </c>
      <c r="K23" s="46" t="s">
        <v>75</v>
      </c>
      <c r="L23" s="46"/>
      <c r="M23" s="15"/>
    </row>
    <row r="24" spans="1:27" ht="13.5" x14ac:dyDescent="0.25">
      <c r="A24" s="39" t="s">
        <v>81</v>
      </c>
      <c r="B24" s="40"/>
      <c r="C24" s="40"/>
      <c r="D24" s="40"/>
      <c r="E24" s="46"/>
      <c r="F24" s="52"/>
      <c r="G24" s="52"/>
      <c r="H24" s="46"/>
      <c r="I24" s="46"/>
      <c r="J24" s="46"/>
      <c r="K24" s="46"/>
      <c r="L24" s="46"/>
      <c r="M24" s="15"/>
    </row>
    <row r="25" spans="1:27" ht="15" x14ac:dyDescent="0.3">
      <c r="A25" s="39" t="s">
        <v>76</v>
      </c>
      <c r="B25" s="40"/>
      <c r="C25" s="40" t="s">
        <v>77</v>
      </c>
      <c r="D25" s="40"/>
      <c r="E25" s="40"/>
      <c r="F25" s="40"/>
      <c r="G25" s="40"/>
      <c r="H25" s="40"/>
      <c r="I25" s="107"/>
      <c r="J25" s="108"/>
      <c r="K25" s="109"/>
      <c r="L25" s="48"/>
      <c r="M25" s="15"/>
    </row>
    <row r="26" spans="1:27" ht="18" customHeight="1" x14ac:dyDescent="0.25">
      <c r="A26" s="39" t="s">
        <v>78</v>
      </c>
      <c r="B26" s="40"/>
      <c r="C26" s="40" t="s">
        <v>77</v>
      </c>
      <c r="D26" s="40"/>
      <c r="E26" s="40"/>
      <c r="F26" s="40"/>
      <c r="G26" s="40"/>
      <c r="H26" s="40"/>
      <c r="I26" s="107"/>
      <c r="J26" s="110"/>
      <c r="K26" s="110"/>
      <c r="L26" s="3"/>
      <c r="M26" s="4"/>
    </row>
    <row r="27" spans="1:27" ht="18" customHeight="1" x14ac:dyDescent="0.25">
      <c r="A27" s="39" t="s">
        <v>79</v>
      </c>
      <c r="B27" s="40"/>
      <c r="C27" s="40" t="s">
        <v>77</v>
      </c>
      <c r="D27" s="40"/>
      <c r="E27" s="40"/>
      <c r="F27" s="40"/>
      <c r="G27" s="40"/>
      <c r="H27" s="40"/>
      <c r="I27" s="107"/>
      <c r="J27" s="108"/>
      <c r="K27" s="109"/>
      <c r="L27" s="3"/>
      <c r="M27" s="4"/>
    </row>
    <row r="28" spans="1:27" ht="8.25" customHeight="1" x14ac:dyDescent="0.3">
      <c r="A28" s="39"/>
      <c r="B28" s="40"/>
      <c r="C28" s="40"/>
      <c r="D28" s="40"/>
      <c r="E28" s="40"/>
      <c r="F28" s="40"/>
      <c r="G28" s="40"/>
      <c r="H28" s="47"/>
      <c r="I28" s="40"/>
      <c r="J28" s="48"/>
      <c r="K28" s="46"/>
      <c r="L28" s="3"/>
      <c r="M28" s="4"/>
    </row>
    <row r="29" spans="1:27" ht="13.5" x14ac:dyDescent="0.25">
      <c r="A29" s="39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4"/>
    </row>
    <row r="30" spans="1:27" ht="13.5" x14ac:dyDescent="0.25">
      <c r="A30" s="50" t="s">
        <v>83</v>
      </c>
      <c r="B30" s="3"/>
      <c r="C30" s="3"/>
      <c r="D30" s="3"/>
      <c r="E30" s="3"/>
      <c r="F30" s="3"/>
      <c r="G30" s="3"/>
      <c r="H30" s="3"/>
      <c r="I30" s="3"/>
      <c r="J30" s="53" t="s">
        <v>12</v>
      </c>
      <c r="K30" s="73"/>
      <c r="L30" s="99"/>
      <c r="M30" s="4"/>
      <c r="AA30" s="74" t="s">
        <v>34</v>
      </c>
    </row>
    <row r="31" spans="1:27" ht="13.5" x14ac:dyDescent="0.25">
      <c r="A31" s="39" t="s">
        <v>84</v>
      </c>
      <c r="B31" s="3"/>
      <c r="C31" s="3"/>
      <c r="D31" s="3"/>
      <c r="E31" s="3"/>
      <c r="F31" s="3"/>
      <c r="G31" s="3"/>
      <c r="H31" s="3"/>
      <c r="I31" s="3"/>
      <c r="J31" s="53" t="s">
        <v>12</v>
      </c>
      <c r="K31" s="3"/>
      <c r="L31" s="100"/>
      <c r="M31" s="4"/>
      <c r="AA31" s="74" t="s">
        <v>35</v>
      </c>
    </row>
    <row r="32" spans="1:27" ht="13.5" x14ac:dyDescent="0.25">
      <c r="A32" s="39" t="s">
        <v>85</v>
      </c>
      <c r="B32" s="3"/>
      <c r="C32" s="3"/>
      <c r="D32" s="3"/>
      <c r="E32" s="3"/>
      <c r="F32" s="3"/>
      <c r="G32" s="3"/>
      <c r="H32" s="3"/>
      <c r="I32" s="3"/>
      <c r="J32" s="53" t="s">
        <v>86</v>
      </c>
      <c r="K32" s="3"/>
      <c r="L32" s="126"/>
      <c r="M32" s="4"/>
      <c r="AA32" s="74" t="s">
        <v>37</v>
      </c>
    </row>
    <row r="33" spans="1:27" ht="9" customHeight="1" x14ac:dyDescent="0.25">
      <c r="A33" s="39"/>
      <c r="B33" s="3"/>
      <c r="C33" s="3"/>
      <c r="D33" s="3"/>
      <c r="E33" s="3"/>
      <c r="F33" s="3"/>
      <c r="G33" s="3"/>
      <c r="H33" s="3"/>
      <c r="I33" s="3"/>
      <c r="J33" s="53"/>
      <c r="K33" s="3"/>
      <c r="L33" s="3"/>
      <c r="M33" s="4"/>
      <c r="AA33" s="74" t="s">
        <v>39</v>
      </c>
    </row>
    <row r="34" spans="1:27" ht="12.75" customHeight="1" x14ac:dyDescent="0.25">
      <c r="A34" s="39" t="s">
        <v>87</v>
      </c>
      <c r="B34" s="3"/>
      <c r="C34" s="3"/>
      <c r="D34" s="3"/>
      <c r="E34" s="3"/>
      <c r="F34" s="3"/>
      <c r="G34" s="3"/>
      <c r="H34" s="3"/>
      <c r="I34" s="3"/>
      <c r="J34" s="53"/>
      <c r="K34" s="3"/>
      <c r="L34" s="3"/>
      <c r="M34" s="4"/>
    </row>
    <row r="35" spans="1:27" ht="13.5" customHeight="1" x14ac:dyDescent="0.25">
      <c r="A35" s="39" t="s">
        <v>88</v>
      </c>
      <c r="B35" s="3"/>
      <c r="C35" s="3"/>
      <c r="D35" s="3"/>
      <c r="E35" s="3"/>
      <c r="F35" s="3"/>
      <c r="G35" s="3"/>
      <c r="H35" s="3"/>
      <c r="I35" s="3"/>
      <c r="J35" s="53" t="s">
        <v>12</v>
      </c>
      <c r="K35" s="98"/>
      <c r="L35" s="3"/>
      <c r="M35" s="4"/>
    </row>
    <row r="36" spans="1:27" ht="13.5" x14ac:dyDescent="0.25">
      <c r="A36" s="39" t="s">
        <v>89</v>
      </c>
      <c r="B36" s="3"/>
      <c r="C36" s="3"/>
      <c r="D36" s="3"/>
      <c r="E36" s="3"/>
      <c r="F36" s="3"/>
      <c r="G36" s="3"/>
      <c r="H36" s="3"/>
      <c r="I36" s="3"/>
      <c r="J36" s="53" t="s">
        <v>12</v>
      </c>
      <c r="K36" s="127"/>
      <c r="L36" s="40"/>
      <c r="M36" s="15"/>
    </row>
    <row r="37" spans="1:27" ht="13.5" x14ac:dyDescent="0.25">
      <c r="A37" s="39" t="s">
        <v>90</v>
      </c>
      <c r="B37" s="3"/>
      <c r="C37" s="3"/>
      <c r="D37" s="3"/>
      <c r="E37" s="3"/>
      <c r="F37" s="3"/>
      <c r="G37" s="3"/>
      <c r="H37" s="3"/>
      <c r="I37" s="3"/>
      <c r="J37" s="53" t="s">
        <v>12</v>
      </c>
      <c r="K37" s="127"/>
      <c r="L37" s="46"/>
      <c r="M37" s="15"/>
    </row>
    <row r="38" spans="1:27" ht="13.5" x14ac:dyDescent="0.25">
      <c r="A38" s="39"/>
      <c r="B38" s="3"/>
      <c r="C38" s="3"/>
      <c r="D38" s="3"/>
      <c r="E38" s="3"/>
      <c r="F38" s="3"/>
      <c r="G38" s="3"/>
      <c r="H38" s="3"/>
      <c r="I38" s="3"/>
      <c r="J38" s="53"/>
      <c r="K38" s="3"/>
      <c r="L38" s="46"/>
      <c r="M38" s="15"/>
    </row>
    <row r="39" spans="1:27" ht="15.75" customHeight="1" x14ac:dyDescent="0.25">
      <c r="A39" s="39" t="s">
        <v>91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128"/>
      <c r="M39" s="15"/>
    </row>
    <row r="40" spans="1:27" ht="18" customHeight="1" x14ac:dyDescent="0.3">
      <c r="A40" s="43" t="s">
        <v>92</v>
      </c>
      <c r="B40" s="44"/>
      <c r="C40" s="44"/>
      <c r="D40" s="44"/>
      <c r="E40" s="44"/>
      <c r="F40" s="44"/>
      <c r="G40" s="44"/>
      <c r="H40" s="44"/>
      <c r="I40" s="44"/>
      <c r="J40" s="44"/>
      <c r="K40" s="46"/>
      <c r="L40" s="129"/>
      <c r="M40" s="4"/>
    </row>
    <row r="41" spans="1:27" ht="18" customHeight="1" x14ac:dyDescent="0.3">
      <c r="A41" s="43" t="s">
        <v>93</v>
      </c>
      <c r="B41" s="44"/>
      <c r="C41" s="44"/>
      <c r="D41" s="44"/>
      <c r="E41" s="44"/>
      <c r="F41" s="44"/>
      <c r="G41" s="44"/>
      <c r="H41" s="44"/>
      <c r="I41" s="44"/>
      <c r="J41" s="44"/>
      <c r="K41" s="46"/>
      <c r="L41" s="129"/>
      <c r="M41" s="15"/>
    </row>
    <row r="42" spans="1:27" ht="8.25" customHeight="1" x14ac:dyDescent="0.25">
      <c r="A42" s="71"/>
      <c r="B42" s="46"/>
      <c r="C42" s="46"/>
      <c r="D42" s="40"/>
      <c r="E42" s="40"/>
      <c r="F42" s="40"/>
      <c r="G42" s="46"/>
      <c r="H42" s="46"/>
      <c r="I42" s="46"/>
      <c r="J42" s="46"/>
      <c r="K42" s="46"/>
      <c r="L42" s="129"/>
      <c r="M42" s="15"/>
    </row>
    <row r="43" spans="1:27" ht="13.5" customHeight="1" x14ac:dyDescent="0.3">
      <c r="A43" s="39" t="s">
        <v>94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114"/>
      <c r="M43" s="15"/>
    </row>
    <row r="44" spans="1:27" ht="6.75" customHeight="1" x14ac:dyDescent="0.25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129"/>
      <c r="M44" s="15"/>
    </row>
    <row r="45" spans="1:27" ht="12.75" customHeight="1" x14ac:dyDescent="0.25">
      <c r="A45" s="39" t="s">
        <v>95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114"/>
      <c r="M45" s="15"/>
    </row>
    <row r="46" spans="1:27" ht="7.5" customHeight="1" x14ac:dyDescent="0.3">
      <c r="A46" s="4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20"/>
      <c r="M46" s="15"/>
    </row>
    <row r="47" spans="1:27" ht="19.5" customHeight="1" x14ac:dyDescent="0.3">
      <c r="A47" s="39" t="s">
        <v>96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112"/>
      <c r="M47" s="15"/>
    </row>
    <row r="48" spans="1:27" ht="9.75" customHeight="1" x14ac:dyDescent="0.3">
      <c r="A48" s="4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120"/>
      <c r="M48" s="4"/>
    </row>
    <row r="49" spans="1:13" ht="15.75" customHeight="1" x14ac:dyDescent="0.3">
      <c r="A49" s="24"/>
      <c r="B49" s="25"/>
      <c r="C49" s="34" t="s">
        <v>97</v>
      </c>
      <c r="D49" s="36"/>
      <c r="E49" s="36"/>
      <c r="F49" s="36"/>
      <c r="G49" s="36"/>
      <c r="H49" s="35"/>
      <c r="I49" s="25"/>
      <c r="J49" s="3"/>
      <c r="K49" s="25"/>
      <c r="L49" s="120"/>
      <c r="M49" s="15"/>
    </row>
    <row r="50" spans="1:13" ht="13.5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129"/>
      <c r="M50" s="15"/>
    </row>
    <row r="51" spans="1:13" ht="15.75" customHeight="1" x14ac:dyDescent="0.25">
      <c r="A51" s="24" t="s">
        <v>98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112"/>
      <c r="M51" s="15"/>
    </row>
    <row r="52" spans="1:13" ht="6.75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46"/>
      <c r="M52" s="15"/>
    </row>
    <row r="53" spans="1:13" ht="9" customHeight="1" x14ac:dyDescent="0.3">
      <c r="A53" s="39"/>
      <c r="B53" s="40"/>
      <c r="C53" s="49" t="s">
        <v>8</v>
      </c>
      <c r="D53" s="49"/>
      <c r="E53" s="45"/>
      <c r="F53" s="45"/>
      <c r="G53" s="45"/>
      <c r="H53" s="45"/>
      <c r="I53" s="45"/>
      <c r="J53" s="40"/>
      <c r="K53" s="40"/>
      <c r="L53" s="14"/>
      <c r="M53" s="15"/>
    </row>
    <row r="54" spans="1:13" ht="6.75" customHeight="1" x14ac:dyDescent="0.2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25"/>
      <c r="M54" s="4"/>
    </row>
    <row r="55" spans="1:13" ht="22.5" customHeight="1" x14ac:dyDescent="0.25">
      <c r="A55" s="72" t="s">
        <v>8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25"/>
      <c r="M55" s="4"/>
    </row>
    <row r="56" spans="1:13" ht="0.75" customHeight="1" thickBot="1" x14ac:dyDescent="0.2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</row>
    <row r="57" spans="1:13" x14ac:dyDescent="0.2"/>
  </sheetData>
  <phoneticPr fontId="4" type="noConversion"/>
  <dataValidations count="1">
    <dataValidation type="list" allowBlank="1" showDropDown="1" showErrorMessage="1" errorTitle="INVALID ANSWER" error="Please answer Yes or No." sqref="L30:L31 K35:K37 H16" xr:uid="{00000000-0002-0000-0100-000000000000}">
      <formula1>$AA$30:$AA$33</formula1>
    </dataValidation>
  </dataValidations>
  <pageMargins left="0.5" right="0" top="0.5" bottom="0.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showGridLines="0" workbookViewId="0">
      <selection activeCell="A58" sqref="A58:XFD1048576"/>
    </sheetView>
  </sheetViews>
  <sheetFormatPr defaultColWidth="0" defaultRowHeight="12.75" zeroHeight="1" x14ac:dyDescent="0.2"/>
  <cols>
    <col min="1" max="5" width="9.140625" customWidth="1"/>
    <col min="6" max="6" width="2.7109375" customWidth="1"/>
    <col min="7" max="7" width="4.28515625" customWidth="1"/>
    <col min="8" max="10" width="9.140625" customWidth="1"/>
    <col min="11" max="11" width="7.7109375" customWidth="1"/>
    <col min="12" max="12" width="9.140625" customWidth="1"/>
    <col min="13" max="13" width="1.85546875" customWidth="1"/>
    <col min="14" max="14" width="9.140625" customWidth="1"/>
    <col min="15" max="16384" width="9.140625" hidden="1"/>
  </cols>
  <sheetData>
    <row r="1" spans="1:13" ht="13.5" thickBot="1" x14ac:dyDescent="0.25">
      <c r="E1" s="74" t="s">
        <v>99</v>
      </c>
    </row>
    <row r="2" spans="1:13" ht="18.75" x14ac:dyDescent="0.3">
      <c r="A2" s="65"/>
      <c r="B2" s="9" t="s">
        <v>1</v>
      </c>
      <c r="C2" s="9"/>
      <c r="D2" s="9"/>
      <c r="E2" s="9"/>
      <c r="F2" s="9"/>
      <c r="G2" s="9"/>
      <c r="H2" s="9"/>
      <c r="I2" s="9"/>
      <c r="J2" s="9"/>
      <c r="K2" s="59"/>
      <c r="L2" s="59"/>
      <c r="M2" s="66"/>
    </row>
    <row r="3" spans="1:13" ht="18.75" x14ac:dyDescent="0.3">
      <c r="A3" s="67"/>
      <c r="B3" s="33"/>
      <c r="C3" s="33" t="s">
        <v>100</v>
      </c>
      <c r="D3" s="33"/>
      <c r="E3" s="33"/>
      <c r="F3" s="33"/>
      <c r="G3" s="33"/>
      <c r="H3" s="33"/>
      <c r="I3" s="33"/>
      <c r="J3" s="33"/>
      <c r="K3" s="60"/>
      <c r="L3" s="60"/>
      <c r="M3" s="68"/>
    </row>
    <row r="4" spans="1:13" ht="17.25" thickBot="1" x14ac:dyDescent="0.35">
      <c r="A4" s="10"/>
      <c r="B4" s="61" t="s">
        <v>63</v>
      </c>
      <c r="C4" s="61"/>
      <c r="D4" s="61"/>
      <c r="E4" s="61"/>
      <c r="F4" s="61"/>
      <c r="G4" s="61"/>
      <c r="H4" s="61"/>
      <c r="I4" s="61"/>
      <c r="J4" s="61"/>
      <c r="K4" s="62"/>
      <c r="L4" s="11"/>
      <c r="M4" s="12"/>
    </row>
    <row r="5" spans="1:13" ht="7.5" customHeight="1" x14ac:dyDescent="0.3">
      <c r="A5" s="51"/>
      <c r="B5" s="9"/>
      <c r="C5" s="9"/>
      <c r="D5" s="9"/>
      <c r="E5" s="9"/>
      <c r="F5" s="9"/>
      <c r="G5" s="9"/>
      <c r="H5" s="9"/>
      <c r="I5" s="9"/>
      <c r="J5" s="7"/>
      <c r="K5" s="1"/>
      <c r="L5" s="1"/>
      <c r="M5" s="2"/>
    </row>
    <row r="6" spans="1:13" ht="16.5" x14ac:dyDescent="0.3">
      <c r="A6" s="39"/>
      <c r="B6" s="40"/>
      <c r="C6" s="49" t="s">
        <v>101</v>
      </c>
      <c r="D6" s="49"/>
      <c r="E6" s="45"/>
      <c r="F6" s="45"/>
      <c r="G6" s="45"/>
      <c r="H6" s="45"/>
      <c r="I6" s="45"/>
      <c r="J6" s="40"/>
      <c r="K6" s="40"/>
      <c r="L6" s="14"/>
      <c r="M6" s="15"/>
    </row>
    <row r="7" spans="1:13" ht="7.5" customHeight="1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25"/>
      <c r="M7" s="4"/>
    </row>
    <row r="8" spans="1:13" ht="13.5" x14ac:dyDescent="0.25">
      <c r="A8" s="72" t="s">
        <v>102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25"/>
      <c r="M8" s="4"/>
    </row>
    <row r="9" spans="1:13" ht="9" customHeight="1" x14ac:dyDescent="0.3">
      <c r="A9" s="5"/>
      <c r="B9" s="33"/>
      <c r="C9" s="33"/>
      <c r="D9" s="33"/>
      <c r="E9" s="33"/>
      <c r="F9" s="33"/>
      <c r="G9" s="33"/>
      <c r="H9" s="33"/>
      <c r="I9" s="33"/>
      <c r="J9" s="8"/>
      <c r="K9" s="3"/>
      <c r="L9" s="3"/>
      <c r="M9" s="4"/>
    </row>
    <row r="10" spans="1:13" x14ac:dyDescent="0.2">
      <c r="A10" s="135" t="s">
        <v>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4"/>
    </row>
    <row r="11" spans="1:13" ht="9" customHeight="1" x14ac:dyDescent="0.2">
      <c r="A11" s="137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4"/>
    </row>
    <row r="12" spans="1:13" x14ac:dyDescent="0.2">
      <c r="A12" s="13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6"/>
    </row>
    <row r="13" spans="1:13" ht="13.5" x14ac:dyDescent="0.25">
      <c r="A13" s="13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27"/>
    </row>
    <row r="14" spans="1:13" ht="13.5" x14ac:dyDescent="0.25">
      <c r="A14" s="13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5"/>
    </row>
    <row r="15" spans="1:13" ht="13.5" x14ac:dyDescent="0.25">
      <c r="A15" s="137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5"/>
    </row>
    <row r="16" spans="1:13" ht="13.5" x14ac:dyDescent="0.25">
      <c r="A16" s="137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5"/>
    </row>
    <row r="17" spans="1:13" ht="9" customHeight="1" x14ac:dyDescent="0.25">
      <c r="A17" s="137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5"/>
    </row>
    <row r="18" spans="1:13" ht="13.5" x14ac:dyDescent="0.25">
      <c r="A18" s="137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5"/>
    </row>
    <row r="19" spans="1:13" ht="13.5" x14ac:dyDescent="0.25">
      <c r="A19" s="137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5"/>
    </row>
    <row r="20" spans="1:13" ht="13.5" x14ac:dyDescent="0.25">
      <c r="A20" s="137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</row>
    <row r="21" spans="1:13" ht="13.5" x14ac:dyDescent="0.25">
      <c r="A21" s="137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5"/>
    </row>
    <row r="22" spans="1:13" ht="13.5" x14ac:dyDescent="0.25">
      <c r="A22" s="137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5"/>
    </row>
    <row r="23" spans="1:13" ht="12.75" customHeight="1" x14ac:dyDescent="0.25">
      <c r="A23" s="137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5"/>
    </row>
    <row r="24" spans="1:13" ht="13.5" x14ac:dyDescent="0.25">
      <c r="A24" s="137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5"/>
    </row>
    <row r="25" spans="1:13" ht="13.5" x14ac:dyDescent="0.25">
      <c r="A25" s="137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5"/>
    </row>
    <row r="26" spans="1:13" ht="18" customHeight="1" x14ac:dyDescent="0.2">
      <c r="A26" s="137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4"/>
    </row>
    <row r="27" spans="1:13" ht="18" customHeight="1" x14ac:dyDescent="0.2">
      <c r="A27" s="137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4"/>
    </row>
    <row r="28" spans="1:13" ht="8.25" customHeight="1" x14ac:dyDescent="0.2">
      <c r="A28" s="137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4"/>
    </row>
    <row r="29" spans="1:13" x14ac:dyDescent="0.2">
      <c r="A29" s="137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4"/>
    </row>
    <row r="30" spans="1:13" x14ac:dyDescent="0.2">
      <c r="A30" s="137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4"/>
    </row>
    <row r="31" spans="1:13" x14ac:dyDescent="0.2">
      <c r="A31" s="13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4"/>
    </row>
    <row r="32" spans="1:13" x14ac:dyDescent="0.2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4"/>
    </row>
    <row r="33" spans="1:13" x14ac:dyDescent="0.2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4"/>
    </row>
    <row r="34" spans="1:13" ht="12.75" customHeight="1" x14ac:dyDescent="0.2">
      <c r="A34" s="137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4"/>
    </row>
    <row r="35" spans="1:13" ht="10.5" customHeight="1" x14ac:dyDescent="0.2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4"/>
    </row>
    <row r="36" spans="1:13" ht="13.5" x14ac:dyDescent="0.25">
      <c r="A36" s="137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5"/>
    </row>
    <row r="37" spans="1:13" ht="13.5" x14ac:dyDescent="0.25">
      <c r="A37" s="13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5"/>
    </row>
    <row r="38" spans="1:13" ht="13.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5"/>
    </row>
    <row r="39" spans="1:13" ht="15.75" customHeight="1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5"/>
    </row>
    <row r="40" spans="1:13" ht="18" customHeight="1" x14ac:dyDescent="0.2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4"/>
    </row>
    <row r="41" spans="1:13" ht="18" customHeight="1" x14ac:dyDescent="0.25">
      <c r="A41" s="13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5"/>
    </row>
    <row r="42" spans="1:13" ht="8.25" customHeight="1" x14ac:dyDescent="0.25">
      <c r="A42" s="137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5"/>
    </row>
    <row r="43" spans="1:13" ht="13.5" customHeight="1" x14ac:dyDescent="0.25">
      <c r="A43" s="137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5"/>
    </row>
    <row r="44" spans="1:13" ht="6.75" customHeight="1" x14ac:dyDescent="0.25">
      <c r="A44" s="137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5"/>
    </row>
    <row r="45" spans="1:13" ht="12.75" customHeight="1" x14ac:dyDescent="0.25">
      <c r="A45" s="137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5"/>
    </row>
    <row r="46" spans="1:13" ht="7.5" customHeight="1" x14ac:dyDescent="0.25">
      <c r="A46" s="137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5"/>
    </row>
    <row r="47" spans="1:13" ht="12.75" customHeight="1" x14ac:dyDescent="0.25">
      <c r="A47" s="137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5"/>
    </row>
    <row r="48" spans="1:13" ht="9.75" customHeight="1" x14ac:dyDescent="0.2">
      <c r="A48" s="137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4"/>
    </row>
    <row r="49" spans="1:13" ht="15.75" customHeight="1" x14ac:dyDescent="0.25">
      <c r="A49" s="137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5"/>
    </row>
    <row r="50" spans="1:13" ht="13.5" x14ac:dyDescent="0.25">
      <c r="A50" s="137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5"/>
    </row>
    <row r="51" spans="1:13" ht="9.9499999999999993" customHeight="1" x14ac:dyDescent="0.25">
      <c r="A51" s="137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5"/>
    </row>
    <row r="52" spans="1:13" ht="6.75" customHeight="1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5"/>
    </row>
    <row r="53" spans="1:13" ht="13.5" x14ac:dyDescent="0.25">
      <c r="A53" s="137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5"/>
    </row>
    <row r="54" spans="1:13" ht="6.75" customHeight="1" x14ac:dyDescent="0.2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4"/>
    </row>
    <row r="55" spans="1:13" ht="32.25" customHeight="1" thickBot="1" x14ac:dyDescent="0.3">
      <c r="A55" s="78" t="s">
        <v>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12"/>
    </row>
    <row r="56" spans="1:13" ht="13.5" hidden="1" thickBot="1" x14ac:dyDescent="0.2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</row>
    <row r="57" spans="1:13" x14ac:dyDescent="0.2"/>
  </sheetData>
  <mergeCells count="1">
    <mergeCell ref="A10:L54"/>
  </mergeCells>
  <pageMargins left="0.5" right="0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03"/>
  <sheetViews>
    <sheetView showGridLines="0" zoomScaleNormal="100" zoomScaleSheetLayoutView="100" workbookViewId="0">
      <selection activeCell="A104" sqref="A104:XFD1048576"/>
    </sheetView>
  </sheetViews>
  <sheetFormatPr defaultColWidth="0" defaultRowHeight="12.75" zeroHeight="1" x14ac:dyDescent="0.2"/>
  <cols>
    <col min="1" max="1" width="17.42578125" customWidth="1"/>
    <col min="2" max="2" width="3.140625" customWidth="1"/>
    <col min="3" max="3" width="9.140625" customWidth="1"/>
    <col min="4" max="4" width="4.5703125" customWidth="1"/>
    <col min="5" max="5" width="27.85546875" customWidth="1"/>
    <col min="6" max="6" width="14.7109375" customWidth="1"/>
    <col min="7" max="7" width="9.140625" customWidth="1"/>
    <col min="8" max="26" width="9.140625" hidden="1"/>
    <col min="27" max="27" width="35.140625" hidden="1"/>
    <col min="32" max="16384" width="9.140625" hidden="1"/>
  </cols>
  <sheetData>
    <row r="1" spans="1:6" ht="22.5" customHeight="1" x14ac:dyDescent="0.2">
      <c r="A1" s="89" t="s">
        <v>103</v>
      </c>
      <c r="F1" s="93" t="e">
        <f>ROUND(C10+C16,0)</f>
        <v>#DIV/0!</v>
      </c>
    </row>
    <row r="2" spans="1:6" x14ac:dyDescent="0.2">
      <c r="A2" s="74" t="s">
        <v>104</v>
      </c>
    </row>
    <row r="3" spans="1:6" x14ac:dyDescent="0.2"/>
    <row r="4" spans="1:6" ht="15.75" x14ac:dyDescent="0.25">
      <c r="A4" s="88" t="s">
        <v>105</v>
      </c>
    </row>
    <row r="5" spans="1:6" x14ac:dyDescent="0.2"/>
    <row r="6" spans="1:6" ht="15.75" x14ac:dyDescent="0.2">
      <c r="A6" s="84">
        <v>240000</v>
      </c>
      <c r="B6" s="81" t="s">
        <v>106</v>
      </c>
      <c r="C6" s="85">
        <f>'Page 1'!C14+'Page 1'!H14+'Page 1'!L14</f>
        <v>0</v>
      </c>
      <c r="D6" s="83" t="s">
        <v>107</v>
      </c>
      <c r="E6" s="131">
        <f>A6*C6</f>
        <v>0</v>
      </c>
    </row>
    <row r="7" spans="1:6" x14ac:dyDescent="0.2"/>
    <row r="8" spans="1:6" x14ac:dyDescent="0.2">
      <c r="E8" s="90" t="s">
        <v>108</v>
      </c>
      <c r="F8" s="111"/>
    </row>
    <row r="9" spans="1:6" x14ac:dyDescent="0.2"/>
    <row r="10" spans="1:6" ht="15.75" x14ac:dyDescent="0.2">
      <c r="A10" s="87" t="s">
        <v>109</v>
      </c>
      <c r="B10" s="83" t="s">
        <v>107</v>
      </c>
      <c r="C10" s="94" t="e">
        <f>IF(E6/F8&gt;80,80,E6/F8)</f>
        <v>#DIV/0!</v>
      </c>
      <c r="D10" s="86"/>
      <c r="E10" s="86"/>
      <c r="F10" s="86"/>
    </row>
    <row r="11" spans="1:6" x14ac:dyDescent="0.2"/>
    <row r="12" spans="1:6" ht="15.75" x14ac:dyDescent="0.25">
      <c r="A12" s="88" t="s">
        <v>110</v>
      </c>
    </row>
    <row r="13" spans="1:6" x14ac:dyDescent="0.2"/>
    <row r="14" spans="1:6" ht="15.75" x14ac:dyDescent="0.2">
      <c r="A14" s="84">
        <v>360000</v>
      </c>
      <c r="B14" s="81" t="s">
        <v>106</v>
      </c>
      <c r="C14" s="82" t="e">
        <f>((('Page 1'!I27*'Page 1'!K27)*2)+('Page 1'!I28*'Page 1'!K28)+('Page 1'!I29*'Page 1'!K29)+('Page 1'!I30*'Page 1'!K30))/F8</f>
        <v>#DIV/0!</v>
      </c>
      <c r="D14" s="83" t="s">
        <v>107</v>
      </c>
      <c r="E14" s="131" t="e">
        <f>A14*C14</f>
        <v>#DIV/0!</v>
      </c>
    </row>
    <row r="15" spans="1:6" x14ac:dyDescent="0.2"/>
    <row r="16" spans="1:6" ht="15.75" x14ac:dyDescent="0.2">
      <c r="A16" s="87" t="s">
        <v>111</v>
      </c>
      <c r="B16" s="83" t="s">
        <v>107</v>
      </c>
      <c r="C16" s="94" t="e">
        <f>IF(E14&gt;80,80,E14)</f>
        <v>#DIV/0!</v>
      </c>
    </row>
    <row r="17" spans="1:29" x14ac:dyDescent="0.2"/>
    <row r="18" spans="1:29" ht="22.5" customHeight="1" x14ac:dyDescent="0.2">
      <c r="A18" s="89" t="s">
        <v>112</v>
      </c>
      <c r="F18" s="93" t="e">
        <f>ROUND(C25+AC32+AC36+AC40,0)</f>
        <v>#DIV/0!</v>
      </c>
    </row>
    <row r="19" spans="1:29" x14ac:dyDescent="0.2">
      <c r="A19" s="74" t="s">
        <v>113</v>
      </c>
    </row>
    <row r="20" spans="1:29" x14ac:dyDescent="0.2"/>
    <row r="21" spans="1:29" ht="15.75" customHeight="1" x14ac:dyDescent="0.25">
      <c r="A21" s="88" t="s">
        <v>114</v>
      </c>
    </row>
    <row r="22" spans="1:29" x14ac:dyDescent="0.2"/>
    <row r="23" spans="1:29" ht="15.75" x14ac:dyDescent="0.2">
      <c r="A23" s="87" t="s">
        <v>115</v>
      </c>
      <c r="B23" s="83" t="s">
        <v>107</v>
      </c>
      <c r="C23" s="132">
        <f>IF('Page 2'!L6&gt;0,'Page 2'!L6,('Page 1'!I55+'Page 1'!I56)*4)</f>
        <v>0</v>
      </c>
      <c r="E23" s="87" t="s">
        <v>116</v>
      </c>
      <c r="F23" s="131">
        <f>C23*1200</f>
        <v>0</v>
      </c>
    </row>
    <row r="24" spans="1:29" x14ac:dyDescent="0.2">
      <c r="A24" s="74"/>
    </row>
    <row r="25" spans="1:29" ht="15.75" x14ac:dyDescent="0.2">
      <c r="A25" s="87" t="s">
        <v>117</v>
      </c>
      <c r="B25" s="83" t="s">
        <v>107</v>
      </c>
      <c r="C25" s="94" t="e">
        <f>IF(F23/F8&gt;80,80,F23/F8)</f>
        <v>#DIV/0!</v>
      </c>
    </row>
    <row r="26" spans="1:29" x14ac:dyDescent="0.2">
      <c r="A26" s="74"/>
    </row>
    <row r="27" spans="1:29" ht="15.75" x14ac:dyDescent="0.25">
      <c r="A27" s="88" t="s">
        <v>118</v>
      </c>
    </row>
    <row r="28" spans="1:29" ht="12.75" customHeight="1" x14ac:dyDescent="0.2">
      <c r="A28" s="74" t="s">
        <v>119</v>
      </c>
    </row>
    <row r="29" spans="1:29" x14ac:dyDescent="0.2">
      <c r="A29" s="74" t="s">
        <v>120</v>
      </c>
    </row>
    <row r="30" spans="1:29" x14ac:dyDescent="0.2"/>
    <row r="31" spans="1:29" ht="15.75" x14ac:dyDescent="0.25">
      <c r="A31" s="88" t="s">
        <v>121</v>
      </c>
      <c r="C31" s="74" t="s">
        <v>122</v>
      </c>
      <c r="E31" s="92"/>
      <c r="AA31" s="74" t="s">
        <v>123</v>
      </c>
      <c r="AB31">
        <v>5</v>
      </c>
    </row>
    <row r="32" spans="1:29" x14ac:dyDescent="0.2">
      <c r="AA32" s="74" t="s">
        <v>124</v>
      </c>
      <c r="AB32">
        <v>4</v>
      </c>
      <c r="AC32" t="e">
        <f>VLOOKUP($E$31,AA31:AB33,2,FALSE)</f>
        <v>#N/A</v>
      </c>
    </row>
    <row r="33" spans="1:29" ht="15.75" x14ac:dyDescent="0.25">
      <c r="A33" s="88" t="s">
        <v>125</v>
      </c>
      <c r="C33" s="74" t="s">
        <v>122</v>
      </c>
      <c r="E33" s="92"/>
      <c r="AA33" s="74" t="s">
        <v>126</v>
      </c>
      <c r="AB33">
        <v>0</v>
      </c>
    </row>
    <row r="34" spans="1:29" x14ac:dyDescent="0.2"/>
    <row r="35" spans="1:29" ht="15.75" x14ac:dyDescent="0.25">
      <c r="A35" s="88" t="s">
        <v>121</v>
      </c>
      <c r="C35" s="74" t="s">
        <v>122</v>
      </c>
      <c r="E35" s="130"/>
      <c r="AA35" s="74" t="s">
        <v>127</v>
      </c>
      <c r="AB35">
        <v>5</v>
      </c>
    </row>
    <row r="36" spans="1:29" x14ac:dyDescent="0.2">
      <c r="AA36" s="74" t="s">
        <v>128</v>
      </c>
      <c r="AB36">
        <v>4</v>
      </c>
      <c r="AC36" t="e">
        <f>VLOOKUP($E$33,AA35:AB37,2,FALSE)</f>
        <v>#N/A</v>
      </c>
    </row>
    <row r="37" spans="1:29" ht="22.5" customHeight="1" x14ac:dyDescent="0.2">
      <c r="A37" s="89" t="s">
        <v>129</v>
      </c>
      <c r="F37" s="93" t="e">
        <f>ROUND(C42+C46,0)</f>
        <v>#DIV/0!</v>
      </c>
      <c r="AA37" s="74" t="s">
        <v>130</v>
      </c>
      <c r="AB37">
        <v>0</v>
      </c>
    </row>
    <row r="38" spans="1:29" x14ac:dyDescent="0.2">
      <c r="A38" s="74" t="s">
        <v>131</v>
      </c>
    </row>
    <row r="39" spans="1:29" x14ac:dyDescent="0.2">
      <c r="AA39" s="74" t="s">
        <v>132</v>
      </c>
      <c r="AB39">
        <v>5</v>
      </c>
    </row>
    <row r="40" spans="1:29" ht="15.75" x14ac:dyDescent="0.25">
      <c r="A40" s="88" t="s">
        <v>133</v>
      </c>
      <c r="AA40" s="74" t="s">
        <v>134</v>
      </c>
      <c r="AB40">
        <v>4</v>
      </c>
      <c r="AC40" t="e">
        <f>VLOOKUP($E$35,AA39:AB41,2,FALSE)</f>
        <v>#N/A</v>
      </c>
    </row>
    <row r="41" spans="1:29" x14ac:dyDescent="0.2">
      <c r="AA41" s="74" t="s">
        <v>135</v>
      </c>
      <c r="AB41">
        <v>0</v>
      </c>
    </row>
    <row r="42" spans="1:29" ht="15.75" x14ac:dyDescent="0.2">
      <c r="A42" s="87" t="s">
        <v>136</v>
      </c>
      <c r="B42" s="83" t="s">
        <v>107</v>
      </c>
      <c r="C42" s="94" t="e">
        <f>IF(('Page 1'!I17/'Adequate-Sufficient'!C6)*60&gt;60,60,('Page 1'!I17/'Adequate-Sufficient'!C6)*60)</f>
        <v>#DIV/0!</v>
      </c>
    </row>
    <row r="43" spans="1:29" x14ac:dyDescent="0.2"/>
    <row r="44" spans="1:29" ht="15.75" x14ac:dyDescent="0.25">
      <c r="A44" s="88" t="s">
        <v>137</v>
      </c>
    </row>
    <row r="45" spans="1:29" x14ac:dyDescent="0.2"/>
    <row r="46" spans="1:29" ht="15.75" x14ac:dyDescent="0.2">
      <c r="A46" s="87" t="s">
        <v>138</v>
      </c>
      <c r="B46" s="83" t="s">
        <v>107</v>
      </c>
      <c r="C46" s="94" t="e">
        <f>IF((('Page 1'!I18+'Page 1'!I19+'Page 1'!I20)/'Adequate-Sufficient'!C6)*15&gt;45,45,(('Page 1'!I18+'Page 1'!I19+'Page 1'!I20)/'Adequate-Sufficient'!C6)*15)</f>
        <v>#DIV/0!</v>
      </c>
    </row>
    <row r="47" spans="1:29" x14ac:dyDescent="0.2"/>
    <row r="48" spans="1:29" ht="22.5" customHeight="1" x14ac:dyDescent="0.2">
      <c r="A48" s="89" t="s">
        <v>139</v>
      </c>
      <c r="F48" s="93" t="e">
        <f>ROUND(C55+C59+C64+C68+C72,0)</f>
        <v>#DIV/0!</v>
      </c>
    </row>
    <row r="49" spans="1:31" x14ac:dyDescent="0.2">
      <c r="A49" s="74" t="s">
        <v>140</v>
      </c>
    </row>
    <row r="50" spans="1:31" x14ac:dyDescent="0.2"/>
    <row r="51" spans="1:31" ht="15.75" x14ac:dyDescent="0.25">
      <c r="A51" s="88" t="s">
        <v>141</v>
      </c>
    </row>
    <row r="52" spans="1:31" x14ac:dyDescent="0.2"/>
    <row r="53" spans="1:31" ht="15.75" x14ac:dyDescent="0.2">
      <c r="A53" s="84">
        <v>5000</v>
      </c>
      <c r="B53" s="81" t="s">
        <v>106</v>
      </c>
      <c r="C53" s="131">
        <f>'Page 2'!I19+'Page 2'!I20+'Page 2'!I21+'Page 2'!J19+'Page 2'!J21+'Page 2'!K19+'Page 2'!K21</f>
        <v>0</v>
      </c>
      <c r="D53" s="83" t="s">
        <v>107</v>
      </c>
      <c r="E53" s="131">
        <f>A53*C53</f>
        <v>0</v>
      </c>
    </row>
    <row r="54" spans="1:31" ht="15.75" x14ac:dyDescent="0.2">
      <c r="A54" s="87"/>
      <c r="B54" s="83"/>
      <c r="C54" s="85"/>
    </row>
    <row r="55" spans="1:31" ht="15.75" x14ac:dyDescent="0.2">
      <c r="A55" s="87" t="s">
        <v>142</v>
      </c>
      <c r="B55" s="83" t="s">
        <v>107</v>
      </c>
      <c r="C55" s="94" t="e">
        <f>IF(E53/F8&gt;120,120,E53/F8)</f>
        <v>#DIV/0!</v>
      </c>
    </row>
    <row r="56" spans="1:31" x14ac:dyDescent="0.2"/>
    <row r="57" spans="1:31" ht="15.75" x14ac:dyDescent="0.25">
      <c r="A57" s="88" t="s">
        <v>143</v>
      </c>
    </row>
    <row r="58" spans="1:31" x14ac:dyDescent="0.2"/>
    <row r="59" spans="1:31" ht="15.75" x14ac:dyDescent="0.2">
      <c r="A59" s="87" t="s">
        <v>144</v>
      </c>
      <c r="B59" s="83" t="s">
        <v>107</v>
      </c>
      <c r="C59" s="94" t="e">
        <f>VLOOKUP('Page 2'!L30,'Adequate-Sufficient'!AB60:AE63,2,FALSE)</f>
        <v>#N/A</v>
      </c>
    </row>
    <row r="60" spans="1:31" ht="15.75" x14ac:dyDescent="0.2">
      <c r="A60" s="91"/>
      <c r="B60" s="83"/>
      <c r="C60" s="85"/>
      <c r="D60" s="52"/>
      <c r="AB60" s="74" t="s">
        <v>34</v>
      </c>
      <c r="AC60">
        <v>0</v>
      </c>
      <c r="AD60">
        <v>0</v>
      </c>
      <c r="AE60">
        <v>0</v>
      </c>
    </row>
    <row r="61" spans="1:31" x14ac:dyDescent="0.2">
      <c r="AB61" s="74" t="s">
        <v>35</v>
      </c>
      <c r="AC61">
        <v>0</v>
      </c>
      <c r="AD61">
        <v>0</v>
      </c>
      <c r="AE61">
        <v>0</v>
      </c>
    </row>
    <row r="62" spans="1:31" ht="15.75" x14ac:dyDescent="0.25">
      <c r="A62" s="88" t="s">
        <v>145</v>
      </c>
      <c r="AB62" s="74" t="s">
        <v>37</v>
      </c>
      <c r="AC62">
        <v>25</v>
      </c>
      <c r="AD62">
        <v>10</v>
      </c>
      <c r="AE62">
        <v>20</v>
      </c>
    </row>
    <row r="63" spans="1:31" x14ac:dyDescent="0.2">
      <c r="AB63" s="74" t="s">
        <v>39</v>
      </c>
      <c r="AC63">
        <v>25</v>
      </c>
      <c r="AD63">
        <v>10</v>
      </c>
      <c r="AE63">
        <v>20</v>
      </c>
    </row>
    <row r="64" spans="1:31" ht="15.75" x14ac:dyDescent="0.2">
      <c r="A64" s="87" t="s">
        <v>146</v>
      </c>
      <c r="B64" s="83" t="s">
        <v>107</v>
      </c>
      <c r="C64" s="94" t="e">
        <f>VLOOKUP('Page 2'!L31,'Adequate-Sufficient'!AB60:AE63,2,FALSE)</f>
        <v>#N/A</v>
      </c>
    </row>
    <row r="65" spans="1:28" x14ac:dyDescent="0.2"/>
    <row r="66" spans="1:28" ht="15.75" x14ac:dyDescent="0.25">
      <c r="A66" s="88" t="s">
        <v>147</v>
      </c>
      <c r="AB66" t="e">
        <f>VLOOKUP('Page 2'!K35,'Adequate-Sufficient'!$AB$60:$AD$63,3,FALSE)</f>
        <v>#N/A</v>
      </c>
    </row>
    <row r="67" spans="1:28" x14ac:dyDescent="0.2">
      <c r="AB67" t="e">
        <f>VLOOKUP('Page 2'!K36,'Adequate-Sufficient'!$AB$60:$AD$63,3,FALSE)</f>
        <v>#N/A</v>
      </c>
    </row>
    <row r="68" spans="1:28" ht="15.75" x14ac:dyDescent="0.2">
      <c r="A68" s="87" t="s">
        <v>148</v>
      </c>
      <c r="B68" s="83" t="s">
        <v>107</v>
      </c>
      <c r="C68" s="94" t="e">
        <f>IF(('Page 2'!L32*16)/'Adequate-Sufficient'!F8&gt;25,25,('Page 2'!L32*16)/'Adequate-Sufficient'!F8)</f>
        <v>#DIV/0!</v>
      </c>
      <c r="AB68" t="e">
        <f>VLOOKUP('Page 2'!K37,'Adequate-Sufficient'!$AB$60:$AD$63,3,FALSE)</f>
        <v>#N/A</v>
      </c>
    </row>
    <row r="69" spans="1:28" x14ac:dyDescent="0.2"/>
    <row r="70" spans="1:28" ht="15.75" x14ac:dyDescent="0.25">
      <c r="A70" s="88" t="s">
        <v>149</v>
      </c>
      <c r="AB70" t="e">
        <f>SUM(AB66:AB68)</f>
        <v>#N/A</v>
      </c>
    </row>
    <row r="71" spans="1:28" x14ac:dyDescent="0.2"/>
    <row r="72" spans="1:28" ht="15.75" x14ac:dyDescent="0.2">
      <c r="A72" s="87" t="s">
        <v>150</v>
      </c>
      <c r="B72" s="83" t="s">
        <v>107</v>
      </c>
      <c r="C72" s="85" t="e">
        <f>AB70</f>
        <v>#N/A</v>
      </c>
    </row>
    <row r="73" spans="1:28" x14ac:dyDescent="0.2"/>
    <row r="74" spans="1:28" ht="18" x14ac:dyDescent="0.2">
      <c r="A74" s="89" t="s">
        <v>151</v>
      </c>
      <c r="F74" s="93" t="e">
        <f>ROUND(C79+C83+C87+C95,0)</f>
        <v>#N/A</v>
      </c>
    </row>
    <row r="75" spans="1:28" x14ac:dyDescent="0.2">
      <c r="A75" s="74" t="s">
        <v>152</v>
      </c>
    </row>
    <row r="76" spans="1:28" x14ac:dyDescent="0.2"/>
    <row r="77" spans="1:28" ht="15.75" x14ac:dyDescent="0.25">
      <c r="A77" s="88" t="s">
        <v>153</v>
      </c>
    </row>
    <row r="78" spans="1:28" x14ac:dyDescent="0.2"/>
    <row r="79" spans="1:28" ht="15.75" x14ac:dyDescent="0.2">
      <c r="A79" s="87" t="s">
        <v>154</v>
      </c>
      <c r="B79" s="83" t="s">
        <v>107</v>
      </c>
      <c r="C79" s="94" t="e">
        <f>VLOOKUP('Page 1'!L10,'Adequate-Sufficient'!$AB$60:$AE$63,4,FALSE)</f>
        <v>#N/A</v>
      </c>
    </row>
    <row r="80" spans="1:28" x14ac:dyDescent="0.2"/>
    <row r="81" spans="1:28" ht="15.75" x14ac:dyDescent="0.25">
      <c r="A81" s="88" t="s">
        <v>155</v>
      </c>
    </row>
    <row r="82" spans="1:28" x14ac:dyDescent="0.2"/>
    <row r="83" spans="1:28" ht="15.75" x14ac:dyDescent="0.2">
      <c r="A83" s="87" t="s">
        <v>156</v>
      </c>
      <c r="B83" s="83" t="s">
        <v>107</v>
      </c>
      <c r="C83" s="94" t="e">
        <f>VLOOKUP('Page 1'!I34,'Adequate-Sufficient'!$AB$60:$AE$63,4,FALSE)</f>
        <v>#N/A</v>
      </c>
    </row>
    <row r="84" spans="1:28" x14ac:dyDescent="0.2"/>
    <row r="85" spans="1:28" ht="15.75" x14ac:dyDescent="0.25">
      <c r="A85" s="88" t="s">
        <v>157</v>
      </c>
    </row>
    <row r="86" spans="1:28" x14ac:dyDescent="0.2"/>
    <row r="87" spans="1:28" ht="15.75" x14ac:dyDescent="0.2">
      <c r="A87" s="87" t="s">
        <v>158</v>
      </c>
      <c r="B87" s="83" t="s">
        <v>107</v>
      </c>
      <c r="C87" s="94" t="e">
        <f>VLOOKUP('Page 2'!H16,'Adequate-Sufficient'!$AB$60:$AE$63,4,FALSE)</f>
        <v>#N/A</v>
      </c>
    </row>
    <row r="88" spans="1:28" x14ac:dyDescent="0.2"/>
    <row r="89" spans="1:28" ht="15.75" x14ac:dyDescent="0.25">
      <c r="A89" s="88" t="s">
        <v>159</v>
      </c>
    </row>
    <row r="90" spans="1:28" x14ac:dyDescent="0.2">
      <c r="A90" s="74" t="s">
        <v>119</v>
      </c>
    </row>
    <row r="91" spans="1:28" x14ac:dyDescent="0.2">
      <c r="A91" s="74" t="s">
        <v>120</v>
      </c>
    </row>
    <row r="92" spans="1:28" ht="12.75" customHeight="1" x14ac:dyDescent="0.25">
      <c r="A92" s="88"/>
    </row>
    <row r="93" spans="1:28" x14ac:dyDescent="0.2">
      <c r="C93" s="74" t="s">
        <v>122</v>
      </c>
      <c r="E93" s="92"/>
    </row>
    <row r="94" spans="1:28" x14ac:dyDescent="0.2">
      <c r="C94" s="74"/>
    </row>
    <row r="95" spans="1:28" ht="15.75" x14ac:dyDescent="0.2">
      <c r="A95" s="87" t="s">
        <v>160</v>
      </c>
      <c r="B95" s="83" t="s">
        <v>107</v>
      </c>
      <c r="C95" s="94" t="e">
        <f>VLOOKUP(E93,AA95:AB97,2,FALSE)</f>
        <v>#N/A</v>
      </c>
      <c r="AA95" s="74" t="s">
        <v>161</v>
      </c>
      <c r="AB95">
        <v>20</v>
      </c>
    </row>
    <row r="96" spans="1:28" x14ac:dyDescent="0.2">
      <c r="AA96" s="74" t="s">
        <v>162</v>
      </c>
      <c r="AB96">
        <v>10</v>
      </c>
    </row>
    <row r="97" spans="1:28" ht="22.5" customHeight="1" x14ac:dyDescent="0.2">
      <c r="A97" s="89" t="s">
        <v>163</v>
      </c>
      <c r="F97" s="93" t="e">
        <f>F1+F18+F37+F48</f>
        <v>#DIV/0!</v>
      </c>
      <c r="AA97" s="74" t="s">
        <v>164</v>
      </c>
      <c r="AB97">
        <v>0</v>
      </c>
    </row>
    <row r="98" spans="1:28" x14ac:dyDescent="0.2">
      <c r="A98" s="74" t="s">
        <v>165</v>
      </c>
    </row>
    <row r="99" spans="1:28" x14ac:dyDescent="0.2"/>
    <row r="100" spans="1:28" x14ac:dyDescent="0.2"/>
    <row r="101" spans="1:28" ht="22.5" customHeight="1" x14ac:dyDescent="0.2">
      <c r="A101" s="89" t="s">
        <v>166</v>
      </c>
      <c r="F101" s="93" t="e">
        <f>F97+F74</f>
        <v>#DIV/0!</v>
      </c>
    </row>
    <row r="102" spans="1:28" x14ac:dyDescent="0.2">
      <c r="A102" s="74" t="s">
        <v>167</v>
      </c>
    </row>
    <row r="103" spans="1:28" x14ac:dyDescent="0.2"/>
  </sheetData>
  <dataValidations count="4">
    <dataValidation type="list" allowBlank="1" showInputMessage="1" showErrorMessage="1" errorTitle="RESTRICTED ANSWER" error="You must select from the pick list." promptTitle="TIMELINESS" prompt="Be honest!" sqref="E31" xr:uid="{00000000-0002-0000-0300-000000000000}">
      <formula1>$AA$31:$AA$33</formula1>
    </dataValidation>
    <dataValidation type="list" allowBlank="1" showInputMessage="1" showErrorMessage="1" errorTitle="RESTRICTED ANSWER" error="You must select from the pick list." promptTitle="COMPLETENESS" prompt="No fibbing allowed." sqref="E33" xr:uid="{00000000-0002-0000-0300-000001000000}">
      <formula1>$AA$35:$AA$37</formula1>
    </dataValidation>
    <dataValidation type="list" allowBlank="1" showInputMessage="1" showErrorMessage="1" errorTitle="RESTRICTED ANSWER" error="You must select from the pick list." promptTitle="ACCURACY" prompt="Be accurate!" sqref="E35" xr:uid="{00000000-0002-0000-0300-000002000000}">
      <formula1>$AA$39:$AA$41</formula1>
    </dataValidation>
    <dataValidation type="list" allowBlank="1" showInputMessage="1" showErrorMessage="1" errorTitle="RESTRICTED ANSWER" error="You must select from the pick list." promptTitle="TIMELINESS" prompt="Be honest!" sqref="E93" xr:uid="{00000000-0002-0000-0300-000003000000}">
      <formula1>$AA$95:$AA$97</formula1>
    </dataValidation>
  </dataValidations>
  <pageMargins left="0.7" right="0.7" top="0.75" bottom="0.75" header="0.3" footer="0.3"/>
  <pageSetup orientation="portrait" r:id="rId1"/>
  <rowBreaks count="2" manualBreakCount="2">
    <brk id="46" max="5" man="1"/>
    <brk id="8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BA8C066DC7444B05DE902C549F916" ma:contentTypeVersion="13" ma:contentTypeDescription="Create a new document." ma:contentTypeScope="" ma:versionID="9d0b62c90b570f272bc310937b47adcf">
  <xsd:schema xmlns:xsd="http://www.w3.org/2001/XMLSchema" xmlns:xs="http://www.w3.org/2001/XMLSchema" xmlns:p="http://schemas.microsoft.com/office/2006/metadata/properties" xmlns:ns2="36153714-fd51-4900-bc78-3a1e37bada3d" xmlns:ns3="b49662ed-82a8-4daa-a67f-731182ab73b4" targetNamespace="http://schemas.microsoft.com/office/2006/metadata/properties" ma:root="true" ma:fieldsID="2ec79b6165d3c3487970dfef861d8a02" ns2:_="" ns3:_="">
    <xsd:import namespace="36153714-fd51-4900-bc78-3a1e37bada3d"/>
    <xsd:import namespace="b49662ed-82a8-4daa-a67f-731182ab7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53714-fd51-4900-bc78-3a1e37bad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711c0e-4245-4ab7-b236-62d0b6835c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662ed-82a8-4daa-a67f-731182ab73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26c021-6378-478d-b934-ced14cc97f9f}" ma:internalName="TaxCatchAll" ma:showField="CatchAllData" ma:web="b49662ed-82a8-4daa-a67f-731182ab7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49662ed-82a8-4daa-a67f-731182ab73b4">
      <UserInfo>
        <DisplayName>Glendye, Troy P CAPT USCG (USA)</DisplayName>
        <AccountId>209</AccountId>
        <AccountType/>
      </UserInfo>
    </SharedWithUsers>
    <TaxCatchAll xmlns="b49662ed-82a8-4daa-a67f-731182ab73b4" xsi:nil="true"/>
    <lcf76f155ced4ddcb4097134ff3c332f xmlns="36153714-fd51-4900-bc78-3a1e37bada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2E3DA5-BEB5-4D8A-A122-8EE425A0B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851B1C-DC4E-4467-BEA1-B2E034C200D2}"/>
</file>

<file path=customXml/itemProps3.xml><?xml version="1.0" encoding="utf-8"?>
<ds:datastoreItem xmlns:ds="http://schemas.openxmlformats.org/officeDocument/2006/customXml" ds:itemID="{A0D1D032-C5F5-4F54-A2DE-52E51596F6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2CE2C13-8E33-497B-853D-FEA1013A3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</vt:lpstr>
      <vt:lpstr>Page 2</vt:lpstr>
      <vt:lpstr>Page 3</vt:lpstr>
      <vt:lpstr>Adequate-Sufficient</vt:lpstr>
      <vt:lpstr>'Adequate-Sufficient'!Print_Area</vt:lpstr>
      <vt:lpstr>'Page 1'!Print_Area</vt:lpstr>
      <vt:lpstr>'Page 2'!Print_Area</vt:lpstr>
      <vt:lpstr>'Page 3'!Print_Area</vt:lpstr>
    </vt:vector>
  </TitlesOfParts>
  <Manager/>
  <Company>United States Coast Guard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apickup</dc:creator>
  <cp:keywords/>
  <dc:description/>
  <cp:lastModifiedBy>Wagner, Seth M CIV USCG COMDT (USA)</cp:lastModifiedBy>
  <cp:revision/>
  <dcterms:created xsi:type="dcterms:W3CDTF">2006-08-14T17:06:13Z</dcterms:created>
  <dcterms:modified xsi:type="dcterms:W3CDTF">2025-05-14T19:57:33Z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Glendye, Troy P CAPT USCG (USA)</vt:lpwstr>
  </property>
  <property fmtid="{D5CDD505-2E9C-101B-9397-08002B2CF9AE}" pid="3" name="SharedWithUsers">
    <vt:lpwstr>209;#Glendye, Troy P CAPT USCG (USA)</vt:lpwstr>
  </property>
  <property fmtid="{D5CDD505-2E9C-101B-9397-08002B2CF9AE}" pid="4" name="ContentTypeId">
    <vt:lpwstr>0x0101002ECBA8C066DC7444B05DE902C549F916</vt:lpwstr>
  </property>
</Properties>
</file>