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55" windowWidth="19065" windowHeight="9465" activeTab="3"/>
  </bookViews>
  <sheets>
    <sheet name="Sheet1" sheetId="1" r:id="rId1"/>
    <sheet name="District Targets" sheetId="2" r:id="rId2"/>
    <sheet name="Sheet3" sheetId="3" state="hidden" r:id="rId3"/>
    <sheet name="VMMC Sites Per District " sheetId="4" r:id="rId4"/>
    <sheet name="Sheet2" sheetId="5" state="hidden" r:id="rId5"/>
  </sheets>
  <definedNames>
    <definedName name="_xlnm._FilterDatabase" localSheetId="3" hidden="1">'VMMC Sites Per District '!$A$2:$F$381</definedName>
  </definedNames>
  <calcPr calcId="145621"/>
  <pivotCaches>
    <pivotCache cacheId="4" r:id="rId6"/>
    <pivotCache cacheId="6" r:id="rId7"/>
  </pivotCaches>
  <extLst>
    <ext uri="GoogleSheetsCustomDataVersion1">
      <go:sheetsCustomData xmlns:go="http://customooxmlschemas.google.com/" r:id="rId10" roundtripDataSignature="AMtx7mhPSUai3AaTQxR+PAgK3owZ9SzV6w==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2" i="2"/>
  <c r="F380" i="5" l="1"/>
  <c r="E380" i="5"/>
  <c r="D379" i="5"/>
  <c r="C379" i="5"/>
  <c r="D378" i="5"/>
  <c r="C378" i="5"/>
  <c r="D377" i="5"/>
  <c r="C377" i="5"/>
  <c r="D376" i="5"/>
  <c r="C376" i="5"/>
  <c r="D375" i="5"/>
  <c r="C375" i="5"/>
  <c r="D374" i="5"/>
  <c r="C374" i="5"/>
  <c r="D373" i="5"/>
  <c r="C373" i="5"/>
  <c r="D372" i="5"/>
  <c r="C372" i="5"/>
  <c r="D371" i="5"/>
  <c r="C371" i="5"/>
  <c r="D370" i="5"/>
  <c r="C370" i="5"/>
  <c r="D369" i="5"/>
  <c r="C369" i="5"/>
  <c r="D368" i="5"/>
  <c r="C368" i="5"/>
  <c r="D367" i="5"/>
  <c r="C367" i="5"/>
  <c r="D366" i="5"/>
  <c r="C366" i="5"/>
  <c r="D365" i="5"/>
  <c r="C365" i="5"/>
  <c r="D364" i="5"/>
  <c r="C364" i="5"/>
  <c r="D363" i="5"/>
  <c r="C363" i="5"/>
  <c r="D362" i="5"/>
  <c r="C362" i="5"/>
  <c r="D361" i="5"/>
  <c r="C361" i="5"/>
  <c r="D360" i="5"/>
  <c r="C360" i="5"/>
  <c r="D358" i="5"/>
  <c r="C358" i="5"/>
  <c r="D357" i="5"/>
  <c r="C357" i="5"/>
  <c r="D356" i="5"/>
  <c r="C356" i="5"/>
  <c r="D355" i="5"/>
  <c r="C355" i="5"/>
  <c r="D354" i="5"/>
  <c r="C354" i="5"/>
  <c r="D353" i="5"/>
  <c r="C353" i="5"/>
  <c r="D352" i="5"/>
  <c r="C352" i="5"/>
  <c r="D351" i="5"/>
  <c r="C351" i="5"/>
  <c r="D350" i="5"/>
  <c r="C350" i="5"/>
  <c r="D349" i="5"/>
  <c r="C349" i="5"/>
  <c r="D348" i="5"/>
  <c r="C348" i="5"/>
  <c r="D347" i="5"/>
  <c r="C347" i="5"/>
  <c r="D346" i="5"/>
  <c r="C346" i="5"/>
  <c r="D345" i="5"/>
  <c r="C345" i="5"/>
  <c r="D344" i="5"/>
  <c r="C344" i="5"/>
  <c r="D343" i="5"/>
  <c r="C343" i="5"/>
  <c r="D342" i="5"/>
  <c r="C342" i="5"/>
  <c r="D341" i="5"/>
  <c r="C341" i="5"/>
  <c r="D340" i="5"/>
  <c r="C340" i="5"/>
  <c r="D339" i="5"/>
  <c r="C339" i="5"/>
  <c r="D338" i="5"/>
  <c r="C338" i="5"/>
  <c r="D337" i="5"/>
  <c r="C337" i="5"/>
  <c r="D336" i="5"/>
  <c r="C336" i="5"/>
  <c r="D335" i="5"/>
  <c r="C335" i="5"/>
  <c r="D334" i="5"/>
  <c r="C334" i="5"/>
  <c r="D333" i="5"/>
  <c r="C333" i="5"/>
  <c r="D331" i="5"/>
  <c r="C331" i="5"/>
  <c r="D330" i="5"/>
  <c r="C330" i="5"/>
  <c r="D329" i="5"/>
  <c r="C329" i="5"/>
  <c r="D328" i="5"/>
  <c r="C328" i="5"/>
  <c r="D327" i="5"/>
  <c r="C327" i="5"/>
  <c r="D326" i="5"/>
  <c r="C326" i="5"/>
  <c r="D325" i="5"/>
  <c r="C325" i="5"/>
  <c r="D324" i="5"/>
  <c r="C324" i="5"/>
  <c r="D323" i="5"/>
  <c r="C323" i="5"/>
  <c r="D322" i="5"/>
  <c r="C322" i="5"/>
  <c r="D321" i="5"/>
  <c r="C321" i="5"/>
  <c r="D320" i="5"/>
  <c r="C320" i="5"/>
  <c r="D319" i="5"/>
  <c r="C319" i="5"/>
  <c r="D318" i="5"/>
  <c r="C318" i="5"/>
  <c r="D317" i="5"/>
  <c r="C317" i="5"/>
  <c r="D316" i="5"/>
  <c r="C316" i="5"/>
  <c r="D315" i="5"/>
  <c r="C315" i="5"/>
  <c r="D314" i="5"/>
  <c r="C314" i="5"/>
  <c r="D313" i="5"/>
  <c r="C313" i="5"/>
  <c r="D312" i="5"/>
  <c r="C312" i="5"/>
  <c r="D309" i="5"/>
  <c r="C309" i="5"/>
  <c r="D308" i="5"/>
  <c r="C308" i="5"/>
  <c r="D304" i="5"/>
  <c r="C304" i="5"/>
  <c r="D303" i="5"/>
  <c r="C303" i="5"/>
  <c r="D302" i="5"/>
  <c r="C302" i="5"/>
  <c r="D301" i="5"/>
  <c r="C301" i="5"/>
  <c r="D300" i="5"/>
  <c r="C300" i="5"/>
  <c r="D299" i="5"/>
  <c r="C299" i="5"/>
  <c r="D298" i="5"/>
  <c r="C298" i="5"/>
  <c r="D297" i="5"/>
  <c r="C297" i="5"/>
  <c r="D296" i="5"/>
  <c r="C296" i="5"/>
  <c r="D295" i="5"/>
  <c r="C295" i="5"/>
  <c r="D294" i="5"/>
  <c r="C294" i="5"/>
  <c r="D293" i="5"/>
  <c r="C293" i="5"/>
  <c r="D292" i="5"/>
  <c r="C292" i="5"/>
  <c r="D291" i="5"/>
  <c r="C291" i="5"/>
  <c r="D290" i="5"/>
  <c r="C290" i="5"/>
  <c r="D289" i="5"/>
  <c r="C289" i="5"/>
  <c r="D288" i="5"/>
  <c r="C288" i="5"/>
  <c r="D287" i="5"/>
  <c r="C287" i="5"/>
  <c r="D286" i="5"/>
  <c r="C286" i="5"/>
  <c r="D285" i="5"/>
  <c r="C285" i="5"/>
  <c r="D283" i="5"/>
  <c r="C283" i="5"/>
  <c r="D282" i="5"/>
  <c r="C282" i="5"/>
  <c r="D281" i="5"/>
  <c r="C281" i="5"/>
  <c r="D280" i="5"/>
  <c r="C280" i="5"/>
  <c r="D279" i="5"/>
  <c r="C279" i="5"/>
  <c r="D278" i="5"/>
  <c r="C278" i="5"/>
  <c r="D275" i="5"/>
  <c r="C275" i="5"/>
  <c r="D274" i="5"/>
  <c r="C274" i="5"/>
  <c r="D273" i="5"/>
  <c r="C273" i="5"/>
  <c r="D272" i="5"/>
  <c r="C272" i="5"/>
  <c r="D271" i="5"/>
  <c r="C271" i="5"/>
  <c r="D270" i="5"/>
  <c r="C270" i="5"/>
  <c r="D269" i="5"/>
  <c r="C269" i="5"/>
  <c r="D268" i="5"/>
  <c r="C268" i="5"/>
  <c r="D267" i="5"/>
  <c r="C267" i="5"/>
  <c r="D266" i="5"/>
  <c r="C266" i="5"/>
  <c r="D265" i="5"/>
  <c r="C265" i="5"/>
  <c r="D264" i="5"/>
  <c r="C264" i="5"/>
  <c r="D263" i="5"/>
  <c r="C263" i="5"/>
  <c r="D262" i="5"/>
  <c r="C262" i="5"/>
  <c r="D261" i="5"/>
  <c r="C261" i="5"/>
  <c r="D260" i="5"/>
  <c r="C260" i="5"/>
  <c r="D259" i="5"/>
  <c r="C259" i="5"/>
  <c r="D258" i="5"/>
  <c r="C258" i="5"/>
  <c r="D257" i="5"/>
  <c r="C257" i="5"/>
  <c r="D256" i="5"/>
  <c r="C256" i="5"/>
  <c r="D255" i="5"/>
  <c r="C255" i="5"/>
  <c r="D254" i="5"/>
  <c r="C254" i="5"/>
  <c r="D253" i="5"/>
  <c r="C253" i="5"/>
  <c r="D252" i="5"/>
  <c r="C252" i="5"/>
  <c r="D251" i="5"/>
  <c r="C251" i="5"/>
  <c r="D250" i="5"/>
  <c r="C250" i="5"/>
  <c r="D249" i="5"/>
  <c r="C249" i="5"/>
  <c r="D247" i="5"/>
  <c r="C247" i="5"/>
  <c r="D246" i="5"/>
  <c r="C246" i="5"/>
  <c r="D245" i="5"/>
  <c r="C245" i="5"/>
  <c r="D244" i="5"/>
  <c r="C244" i="5"/>
  <c r="D242" i="5"/>
  <c r="C242" i="5"/>
  <c r="D241" i="5"/>
  <c r="C241" i="5"/>
  <c r="D240" i="5"/>
  <c r="C240" i="5"/>
  <c r="D239" i="5"/>
  <c r="C239" i="5"/>
  <c r="D238" i="5"/>
  <c r="C238" i="5"/>
  <c r="D237" i="5"/>
  <c r="C237" i="5"/>
  <c r="D236" i="5"/>
  <c r="C236" i="5"/>
  <c r="D235" i="5"/>
  <c r="C235" i="5"/>
  <c r="D233" i="5"/>
  <c r="C233" i="5"/>
  <c r="D232" i="5"/>
  <c r="C232" i="5"/>
  <c r="D229" i="5"/>
  <c r="C229" i="5"/>
  <c r="D228" i="5"/>
  <c r="C228" i="5"/>
  <c r="D227" i="5"/>
  <c r="C227" i="5"/>
  <c r="D226" i="5"/>
  <c r="C226" i="5"/>
  <c r="D225" i="5"/>
  <c r="C225" i="5"/>
  <c r="D224" i="5"/>
  <c r="C224" i="5"/>
  <c r="D223" i="5"/>
  <c r="C223" i="5"/>
  <c r="D222" i="5"/>
  <c r="C222" i="5"/>
  <c r="D221" i="5"/>
  <c r="C221" i="5"/>
  <c r="D220" i="5"/>
  <c r="C220" i="5"/>
  <c r="D219" i="5"/>
  <c r="C219" i="5"/>
  <c r="D218" i="5"/>
  <c r="C218" i="5"/>
  <c r="D217" i="5"/>
  <c r="C217" i="5"/>
  <c r="D215" i="5"/>
  <c r="C215" i="5"/>
  <c r="D214" i="5"/>
  <c r="C214" i="5"/>
  <c r="D213" i="5"/>
  <c r="C213" i="5"/>
  <c r="D211" i="5"/>
  <c r="C211" i="5"/>
  <c r="D210" i="5"/>
  <c r="C210" i="5"/>
  <c r="D209" i="5"/>
  <c r="C209" i="5"/>
  <c r="D208" i="5"/>
  <c r="C208" i="5"/>
  <c r="D207" i="5"/>
  <c r="C207" i="5"/>
  <c r="D206" i="5"/>
  <c r="C206" i="5"/>
  <c r="D205" i="5"/>
  <c r="C205" i="5"/>
  <c r="D204" i="5"/>
  <c r="C204" i="5"/>
  <c r="D203" i="5"/>
  <c r="C203" i="5"/>
  <c r="D202" i="5"/>
  <c r="C202" i="5"/>
  <c r="D201" i="5"/>
  <c r="C201" i="5"/>
  <c r="D200" i="5"/>
  <c r="C200" i="5"/>
  <c r="D199" i="5"/>
  <c r="C199" i="5"/>
  <c r="D198" i="5"/>
  <c r="C198" i="5"/>
  <c r="D197" i="5"/>
  <c r="C197" i="5"/>
  <c r="D196" i="5"/>
  <c r="C196" i="5"/>
  <c r="D195" i="5"/>
  <c r="C195" i="5"/>
  <c r="D194" i="5"/>
  <c r="C194" i="5"/>
  <c r="D193" i="5"/>
  <c r="C193" i="5"/>
  <c r="D192" i="5"/>
  <c r="C192" i="5"/>
  <c r="D191" i="5"/>
  <c r="C191" i="5"/>
  <c r="D190" i="5"/>
  <c r="C190" i="5"/>
  <c r="D189" i="5"/>
  <c r="C189" i="5"/>
  <c r="D188" i="5"/>
  <c r="C188" i="5"/>
  <c r="D187" i="5"/>
  <c r="C187" i="5"/>
  <c r="D186" i="5"/>
  <c r="C186" i="5"/>
  <c r="D183" i="5"/>
  <c r="C183" i="5"/>
  <c r="D182" i="5"/>
  <c r="C182" i="5"/>
  <c r="D181" i="5"/>
  <c r="C181" i="5"/>
  <c r="D180" i="5"/>
  <c r="C180" i="5"/>
  <c r="D179" i="5"/>
  <c r="C179" i="5"/>
  <c r="D178" i="5"/>
  <c r="C178" i="5"/>
  <c r="D177" i="5"/>
  <c r="C177" i="5"/>
  <c r="D176" i="5"/>
  <c r="C176" i="5"/>
  <c r="D175" i="5"/>
  <c r="C175" i="5"/>
  <c r="D174" i="5"/>
  <c r="C174" i="5"/>
  <c r="D173" i="5"/>
  <c r="C173" i="5"/>
  <c r="D172" i="5"/>
  <c r="C172" i="5"/>
  <c r="D171" i="5"/>
  <c r="C171" i="5"/>
  <c r="D170" i="5"/>
  <c r="C170" i="5"/>
  <c r="D169" i="5"/>
  <c r="C169" i="5"/>
  <c r="D168" i="5"/>
  <c r="C168" i="5"/>
  <c r="D167" i="5"/>
  <c r="C167" i="5"/>
  <c r="D163" i="5"/>
  <c r="C163" i="5"/>
  <c r="D162" i="5"/>
  <c r="C162" i="5"/>
  <c r="D161" i="5"/>
  <c r="C161" i="5"/>
  <c r="D160" i="5"/>
  <c r="C160" i="5"/>
  <c r="D159" i="5"/>
  <c r="C159" i="5"/>
  <c r="D158" i="5"/>
  <c r="C158" i="5"/>
  <c r="D157" i="5"/>
  <c r="C157" i="5"/>
  <c r="D156" i="5"/>
  <c r="C156" i="5"/>
  <c r="D155" i="5"/>
  <c r="C155" i="5"/>
  <c r="D154" i="5"/>
  <c r="C154" i="5"/>
  <c r="D153" i="5"/>
  <c r="C153" i="5"/>
  <c r="D152" i="5"/>
  <c r="C152" i="5"/>
  <c r="D150" i="5"/>
  <c r="C150" i="5"/>
  <c r="D149" i="5"/>
  <c r="C149" i="5"/>
  <c r="D148" i="5"/>
  <c r="C148" i="5"/>
  <c r="D147" i="5"/>
  <c r="C147" i="5"/>
  <c r="D146" i="5"/>
  <c r="C146" i="5"/>
  <c r="D145" i="5"/>
  <c r="C145" i="5"/>
  <c r="D143" i="5"/>
  <c r="C143" i="5"/>
  <c r="D142" i="5"/>
  <c r="C142" i="5"/>
  <c r="D141" i="5"/>
  <c r="C141" i="5"/>
  <c r="D140" i="5"/>
  <c r="C140" i="5"/>
  <c r="D139" i="5"/>
  <c r="C139" i="5"/>
  <c r="D138" i="5"/>
  <c r="C138" i="5"/>
  <c r="D137" i="5"/>
  <c r="C137" i="5"/>
  <c r="D136" i="5"/>
  <c r="C136" i="5"/>
  <c r="D135" i="5"/>
  <c r="C135" i="5"/>
  <c r="D134" i="5"/>
  <c r="C134" i="5"/>
  <c r="D133" i="5"/>
  <c r="C133" i="5"/>
  <c r="D132" i="5"/>
  <c r="C132" i="5"/>
  <c r="D131" i="5"/>
  <c r="C131" i="5"/>
  <c r="D130" i="5"/>
  <c r="C130" i="5"/>
  <c r="D129" i="5"/>
  <c r="C129" i="5"/>
  <c r="D127" i="5"/>
  <c r="C127" i="5"/>
  <c r="D126" i="5"/>
  <c r="C126" i="5"/>
  <c r="D125" i="5"/>
  <c r="C125" i="5"/>
  <c r="D123" i="5"/>
  <c r="C123" i="5"/>
  <c r="D122" i="5"/>
  <c r="C122" i="5"/>
  <c r="D121" i="5"/>
  <c r="C121" i="5"/>
  <c r="D118" i="5"/>
  <c r="C118" i="5"/>
  <c r="D117" i="5"/>
  <c r="C117" i="5"/>
  <c r="D116" i="5"/>
  <c r="C116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8" i="5"/>
  <c r="C108" i="5"/>
  <c r="D107" i="5"/>
  <c r="C107" i="5"/>
  <c r="D105" i="5"/>
  <c r="C105" i="5"/>
  <c r="D104" i="5"/>
  <c r="C104" i="5"/>
  <c r="D103" i="5"/>
  <c r="C103" i="5"/>
  <c r="D102" i="5"/>
  <c r="C102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8" i="5"/>
  <c r="C88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7" i="5"/>
  <c r="C77" i="5"/>
  <c r="D76" i="5"/>
  <c r="C76" i="5"/>
  <c r="D75" i="5"/>
  <c r="C75" i="5"/>
  <c r="D74" i="5"/>
  <c r="C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C58" i="5"/>
  <c r="D56" i="5"/>
  <c r="C56" i="5"/>
  <c r="D55" i="5"/>
  <c r="C55" i="5"/>
  <c r="D53" i="5"/>
  <c r="C53" i="5"/>
  <c r="D52" i="5"/>
  <c r="C52" i="5"/>
  <c r="D51" i="5"/>
  <c r="C51" i="5"/>
  <c r="D50" i="5"/>
  <c r="C50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8" i="5"/>
  <c r="C8" i="5"/>
  <c r="D7" i="5"/>
  <c r="C7" i="5"/>
  <c r="D6" i="5"/>
  <c r="C6" i="5"/>
  <c r="D5" i="5"/>
  <c r="C5" i="5"/>
  <c r="D4" i="5"/>
  <c r="C4" i="5"/>
  <c r="D3" i="5"/>
  <c r="C3" i="5"/>
  <c r="D2" i="5"/>
  <c r="D380" i="5" s="1"/>
  <c r="C2" i="5"/>
  <c r="C380" i="5" s="1"/>
  <c r="E97" i="2"/>
  <c r="D97" i="2"/>
  <c r="B97" i="2"/>
  <c r="C96" i="2"/>
  <c r="C95" i="2"/>
  <c r="C94" i="2"/>
  <c r="C93" i="2"/>
  <c r="C92" i="2"/>
  <c r="C90" i="2"/>
  <c r="C89" i="2"/>
  <c r="C88" i="2"/>
  <c r="C87" i="2"/>
  <c r="C86" i="2"/>
  <c r="C85" i="2"/>
  <c r="C84" i="2"/>
  <c r="C83" i="2"/>
  <c r="C82" i="2"/>
  <c r="C81" i="2"/>
  <c r="C80" i="2"/>
  <c r="C79" i="2"/>
  <c r="C77" i="2"/>
  <c r="C76" i="2"/>
  <c r="C74" i="2"/>
  <c r="C73" i="2"/>
  <c r="C72" i="2"/>
  <c r="C71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5" i="2"/>
  <c r="C44" i="2"/>
  <c r="C43" i="2"/>
  <c r="C42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97" i="2" s="1"/>
</calcChain>
</file>

<file path=xl/sharedStrings.xml><?xml version="1.0" encoding="utf-8"?>
<sst xmlns="http://schemas.openxmlformats.org/spreadsheetml/2006/main" count="1729" uniqueCount="488">
  <si>
    <t>District</t>
  </si>
  <si>
    <t>VMMC targets COP18</t>
  </si>
  <si>
    <t>Monthly Targets COP18</t>
  </si>
  <si>
    <t>VMMC targets COP19</t>
  </si>
  <si>
    <t>Monthly Targets COP19</t>
  </si>
  <si>
    <t xml:space="preserve">Agago District </t>
  </si>
  <si>
    <t xml:space="preserve">Alebtong District </t>
  </si>
  <si>
    <t xml:space="preserve">Amolatar District </t>
  </si>
  <si>
    <t xml:space="preserve">Amuria District </t>
  </si>
  <si>
    <t xml:space="preserve">Amuru District </t>
  </si>
  <si>
    <t xml:space="preserve">Apac District </t>
  </si>
  <si>
    <t xml:space="preserve">Arua District </t>
  </si>
  <si>
    <t xml:space="preserve">Bugiri District </t>
  </si>
  <si>
    <t xml:space="preserve">Buhweju District </t>
  </si>
  <si>
    <t xml:space="preserve">Buikwe District </t>
  </si>
  <si>
    <t xml:space="preserve">Bukomansimbi District </t>
  </si>
  <si>
    <t xml:space="preserve">Bunyangabu District </t>
  </si>
  <si>
    <t xml:space="preserve">Bushenyi District </t>
  </si>
  <si>
    <t xml:space="preserve">Busia District </t>
  </si>
  <si>
    <t xml:space="preserve">Butaleja District </t>
  </si>
  <si>
    <t>Butebo Distict</t>
  </si>
  <si>
    <t xml:space="preserve">Buvuma District </t>
  </si>
  <si>
    <t xml:space="preserve">Buyende District </t>
  </si>
  <si>
    <t xml:space="preserve">Dokolo District </t>
  </si>
  <si>
    <t xml:space="preserve">Gomba District </t>
  </si>
  <si>
    <t xml:space="preserve">Gulu District </t>
  </si>
  <si>
    <t xml:space="preserve">Hoima District </t>
  </si>
  <si>
    <t xml:space="preserve">Ibanda District </t>
  </si>
  <si>
    <t xml:space="preserve">Iganga District </t>
  </si>
  <si>
    <t xml:space="preserve">Isingiro District </t>
  </si>
  <si>
    <t xml:space="preserve">Jinja District </t>
  </si>
  <si>
    <t xml:space="preserve">Kabale District </t>
  </si>
  <si>
    <t xml:space="preserve">Kabarole District </t>
  </si>
  <si>
    <t xml:space="preserve">Kaberamaido District </t>
  </si>
  <si>
    <t xml:space="preserve">Kagadi District </t>
  </si>
  <si>
    <t xml:space="preserve">Kakumiro District </t>
  </si>
  <si>
    <t xml:space="preserve">Kalangala District </t>
  </si>
  <si>
    <t xml:space="preserve">Kaliro District </t>
  </si>
  <si>
    <t xml:space="preserve">Kalungu District </t>
  </si>
  <si>
    <t xml:space="preserve">Kampala District </t>
  </si>
  <si>
    <t xml:space="preserve">Kamuli District </t>
  </si>
  <si>
    <t xml:space="preserve">Kamwenge District </t>
  </si>
  <si>
    <t xml:space="preserve">Kanungu District </t>
  </si>
  <si>
    <t xml:space="preserve">Kasese District </t>
  </si>
  <si>
    <t>Kassanda District</t>
  </si>
  <si>
    <t xml:space="preserve">Katakwi District </t>
  </si>
  <si>
    <t xml:space="preserve">Kayunga District </t>
  </si>
  <si>
    <t xml:space="preserve">Kibaale District </t>
  </si>
  <si>
    <t xml:space="preserve">Kiboga District </t>
  </si>
  <si>
    <t>Kibuku District</t>
  </si>
  <si>
    <t xml:space="preserve">Kiruhura District </t>
  </si>
  <si>
    <t xml:space="preserve">Kisoro District </t>
  </si>
  <si>
    <t xml:space="preserve">Kitgum District </t>
  </si>
  <si>
    <t xml:space="preserve">Kole District </t>
  </si>
  <si>
    <t xml:space="preserve">Kotido District </t>
  </si>
  <si>
    <t xml:space="preserve">Kumi District </t>
  </si>
  <si>
    <t xml:space="preserve">Kyankwanzi District </t>
  </si>
  <si>
    <t xml:space="preserve">Kyegegwa District </t>
  </si>
  <si>
    <t xml:space="preserve">Kyenjojo District </t>
  </si>
  <si>
    <t xml:space="preserve">Kyotera District </t>
  </si>
  <si>
    <t xml:space="preserve">Lamwo District </t>
  </si>
  <si>
    <t xml:space="preserve">Lira District </t>
  </si>
  <si>
    <t xml:space="preserve">Luwero District </t>
  </si>
  <si>
    <t xml:space="preserve">Lwengo District </t>
  </si>
  <si>
    <t xml:space="preserve">Lyantonde District </t>
  </si>
  <si>
    <t xml:space="preserve">Masaka District </t>
  </si>
  <si>
    <t xml:space="preserve">Masindi District </t>
  </si>
  <si>
    <t xml:space="preserve">Mayuge District </t>
  </si>
  <si>
    <t xml:space="preserve">Mbale District </t>
  </si>
  <si>
    <t xml:space="preserve">Mbarara District </t>
  </si>
  <si>
    <t>Military Uganda</t>
  </si>
  <si>
    <t xml:space="preserve">Mitooma District </t>
  </si>
  <si>
    <t xml:space="preserve">Mityana District </t>
  </si>
  <si>
    <t>Moroto istrict</t>
  </si>
  <si>
    <t xml:space="preserve">Mpigi District </t>
  </si>
  <si>
    <t xml:space="preserve">Mubende District </t>
  </si>
  <si>
    <t xml:space="preserve">Mukono District </t>
  </si>
  <si>
    <t xml:space="preserve">Nakaseke District </t>
  </si>
  <si>
    <t>Nakasongola District</t>
  </si>
  <si>
    <t xml:space="preserve">Namayingo District </t>
  </si>
  <si>
    <t xml:space="preserve">Nebbi District </t>
  </si>
  <si>
    <t>Namutumba Distict</t>
  </si>
  <si>
    <t xml:space="preserve">Ntungamo District </t>
  </si>
  <si>
    <t xml:space="preserve">Nwoya District </t>
  </si>
  <si>
    <t xml:space="preserve">Omoro District </t>
  </si>
  <si>
    <t xml:space="preserve">Otuke District </t>
  </si>
  <si>
    <t xml:space="preserve">Oyam District </t>
  </si>
  <si>
    <t xml:space="preserve">Pakwach District </t>
  </si>
  <si>
    <t xml:space="preserve">Rakai District </t>
  </si>
  <si>
    <t xml:space="preserve">Rubanda District </t>
  </si>
  <si>
    <t xml:space="preserve">Rubirizi District </t>
  </si>
  <si>
    <t xml:space="preserve">Rukiga District </t>
  </si>
  <si>
    <t xml:space="preserve">Rukungiri District </t>
  </si>
  <si>
    <t xml:space="preserve">Sembabule District </t>
  </si>
  <si>
    <t>Serere District</t>
  </si>
  <si>
    <t xml:space="preserve">Sheema District </t>
  </si>
  <si>
    <t xml:space="preserve">Soroti District </t>
  </si>
  <si>
    <t xml:space="preserve">Tororo District </t>
  </si>
  <si>
    <t xml:space="preserve">Wakiso District </t>
  </si>
  <si>
    <t xml:space="preserve">Zombo District </t>
  </si>
  <si>
    <t>Grand Total</t>
  </si>
  <si>
    <t>Health Facility</t>
  </si>
  <si>
    <t>Annual Target COP18</t>
  </si>
  <si>
    <t>Annual Target COP19</t>
  </si>
  <si>
    <t xml:space="preserve"> Kalongo Ambrosoli Memorial HOSPITAL </t>
  </si>
  <si>
    <t xml:space="preserve"> Patongo Health Centre III </t>
  </si>
  <si>
    <t xml:space="preserve"> Alanyi Health Centre III </t>
  </si>
  <si>
    <t xml:space="preserve"> Alebtong Health Centre IV </t>
  </si>
  <si>
    <t xml:space="preserve"> Aloi Mission Health Centre III </t>
  </si>
  <si>
    <t xml:space="preserve"> Amugu Health Centre III </t>
  </si>
  <si>
    <t xml:space="preserve"> Amolatar Health Centre IV </t>
  </si>
  <si>
    <t xml:space="preserve"> Amai Community HOSPITAL </t>
  </si>
  <si>
    <t xml:space="preserve"> Namasale Health Centre III </t>
  </si>
  <si>
    <t xml:space="preserve"> Amuria Health Centre IV </t>
  </si>
  <si>
    <t xml:space="preserve"> Atiak Health Centre IV </t>
  </si>
  <si>
    <t xml:space="preserve"> Pabo Medical Clinic and Maternity Clinic </t>
  </si>
  <si>
    <t xml:space="preserve"> Aduku Health Centre IV </t>
  </si>
  <si>
    <t xml:space="preserve"> AmugU Health Centre III </t>
  </si>
  <si>
    <t xml:space="preserve"> Akokoro Health Centre III </t>
  </si>
  <si>
    <t xml:space="preserve"> Apac HOSPITAL </t>
  </si>
  <si>
    <t xml:space="preserve"> Ibuje Health Centre III </t>
  </si>
  <si>
    <t xml:space="preserve"> Nambieso Health Centre III </t>
  </si>
  <si>
    <t xml:space="preserve"> Adumi Health Centre IV </t>
  </si>
  <si>
    <t xml:space="preserve"> Arua Police Health Centre III </t>
  </si>
  <si>
    <t xml:space="preserve"> Arua REGIONAL REF HOSPITAL </t>
  </si>
  <si>
    <t xml:space="preserve"> Kuluva HOSPITAL </t>
  </si>
  <si>
    <t xml:space="preserve"> Omugo Health Centre IV </t>
  </si>
  <si>
    <t xml:space="preserve"> Rhino Camp Health Centre IV </t>
  </si>
  <si>
    <t xml:space="preserve"> River Oli Health Centre IV </t>
  </si>
  <si>
    <t xml:space="preserve"> Bugiri HOSPITAL </t>
  </si>
  <si>
    <t xml:space="preserve"> Bulesa Health Centre III </t>
  </si>
  <si>
    <t xml:space="preserve"> Nankoma Health Centre IV </t>
  </si>
  <si>
    <t xml:space="preserve"> Nsiika Health Centre IV </t>
  </si>
  <si>
    <t xml:space="preserve"> Buikwe St. Charles Lwanga HOSPITAL </t>
  </si>
  <si>
    <t xml:space="preserve"> Kawolo HOSPITAL </t>
  </si>
  <si>
    <t xml:space="preserve"> Lugazi Scoul HOSPITAL </t>
  </si>
  <si>
    <t xml:space="preserve"> Makonge Health Centre III </t>
  </si>
  <si>
    <t xml:space="preserve"> Ngogwe Health Centre III </t>
  </si>
  <si>
    <t xml:space="preserve"> Nile Breweries Company Clinic Health Centre III </t>
  </si>
  <si>
    <t xml:space="preserve"> Njeru T.C Health Centre III </t>
  </si>
  <si>
    <t xml:space="preserve"> Nkokonjeru HOSPITAL </t>
  </si>
  <si>
    <t xml:space="preserve"> Ssi Health Centre III </t>
  </si>
  <si>
    <t xml:space="preserve"> Wakisi Health Centre III </t>
  </si>
  <si>
    <t xml:space="preserve"> Butenga Health Centre IV </t>
  </si>
  <si>
    <t xml:space="preserve"> Kitanda Health Centre III </t>
  </si>
  <si>
    <t xml:space="preserve"> Kibiito Health Centre IV </t>
  </si>
  <si>
    <t xml:space="preserve"> Kiyombya Health Centre III </t>
  </si>
  <si>
    <t xml:space="preserve"> Bitooma Health Centre III </t>
  </si>
  <si>
    <t xml:space="preserve"> Bushenyi Health Centre IV </t>
  </si>
  <si>
    <t xml:space="preserve"> Comboni HOSPITAL </t>
  </si>
  <si>
    <t xml:space="preserve"> Ishaka Adventist HOSPITAL </t>
  </si>
  <si>
    <t xml:space="preserve"> Kiu Teaching HOSPITAL </t>
  </si>
  <si>
    <t xml:space="preserve"> Kyabugimbi Health Centre IV </t>
  </si>
  <si>
    <t xml:space="preserve"> Bulumbi Health Centre III </t>
  </si>
  <si>
    <t xml:space="preserve"> Busia Health Centre IV </t>
  </si>
  <si>
    <t xml:space="preserve"> Dabani HOSPITAL </t>
  </si>
  <si>
    <t xml:space="preserve"> Masafu General Hospital </t>
  </si>
  <si>
    <t xml:space="preserve"> Bushenyi Medical Center Health Centre III </t>
  </si>
  <si>
    <t xml:space="preserve"> Busolwe HOSPITAL </t>
  </si>
  <si>
    <t xml:space="preserve"> Nabiganda Health Centre III </t>
  </si>
  <si>
    <t xml:space="preserve"> Butebo Health Centre IV </t>
  </si>
  <si>
    <t xml:space="preserve"> Bugaya Health Centre III ( Buvuma ) </t>
  </si>
  <si>
    <t xml:space="preserve"> Buvuma Health Centre IV </t>
  </si>
  <si>
    <t xml:space="preserve"> Buwooya Health Centre II </t>
  </si>
  <si>
    <t xml:space="preserve"> Bweema Health Centre III </t>
  </si>
  <si>
    <t xml:space="preserve"> Lubya Health Centre II </t>
  </si>
  <si>
    <t xml:space="preserve"> Lwajje Health Centre II </t>
  </si>
  <si>
    <t xml:space="preserve"> Namatale Health Centre II </t>
  </si>
  <si>
    <t xml:space="preserve"> Nkata Health Centre II </t>
  </si>
  <si>
    <t xml:space="preserve"> Buyende Bugaya Health Centre III GOVT </t>
  </si>
  <si>
    <t xml:space="preserve"> Kidera Health Centre IV </t>
  </si>
  <si>
    <t xml:space="preserve"> Agwatta Health Centre III </t>
  </si>
  <si>
    <t xml:space="preserve"> Dokolo Health Centre IV </t>
  </si>
  <si>
    <t xml:space="preserve"> Kangai Health Centre III </t>
  </si>
  <si>
    <t xml:space="preserve"> Gomba Kanoni Health Centre III GOVT </t>
  </si>
  <si>
    <t xml:space="preserve"> Maddu Health Centre IV </t>
  </si>
  <si>
    <t xml:space="preserve"> Mpenja Health Centre III </t>
  </si>
  <si>
    <t xml:space="preserve"> Awach Health Centre IV </t>
  </si>
  <si>
    <t xml:space="preserve"> Gulu Police Health Centre II </t>
  </si>
  <si>
    <t xml:space="preserve"> Gulu Regional Referal Hospital </t>
  </si>
  <si>
    <t xml:space="preserve"> TASO Gulu Clinic </t>
  </si>
  <si>
    <t xml:space="preserve"> Lugore Prisons Health Centre II (Patiko) </t>
  </si>
  <si>
    <t xml:space="preserve"> Hoima Police Clinic HC II PHP </t>
  </si>
  <si>
    <t xml:space="preserve"> Hoima REGIONAL REF HOSPITAL </t>
  </si>
  <si>
    <t xml:space="preserve"> Kigorobya Health Centre IV </t>
  </si>
  <si>
    <t xml:space="preserve"> Kikuube Health Centre IV </t>
  </si>
  <si>
    <t xml:space="preserve"> Ibanda HOSPITAL </t>
  </si>
  <si>
    <t xml:space="preserve"> Kanywambogo Health Centre III </t>
  </si>
  <si>
    <t xml:space="preserve"> Kikyenkye Health Centre III </t>
  </si>
  <si>
    <t xml:space="preserve"> Ruhoko Health Centre IV </t>
  </si>
  <si>
    <t xml:space="preserve"> Ishongororo Health Centre IV </t>
  </si>
  <si>
    <t xml:space="preserve"> Bugono Health Centre IV </t>
  </si>
  <si>
    <t xml:space="preserve"> Busesa Health Centre IV </t>
  </si>
  <si>
    <t xml:space="preserve"> Iganga HOSPITAL </t>
  </si>
  <si>
    <t xml:space="preserve"> Namungalwe Health Centre III </t>
  </si>
  <si>
    <t xml:space="preserve"> Endiizi Health Centre III </t>
  </si>
  <si>
    <t xml:space="preserve"> Kabuyanda Health Centre IV </t>
  </si>
  <si>
    <t xml:space="preserve"> Kamubeizi Health Centre II </t>
  </si>
  <si>
    <t xml:space="preserve"> Kanywamaizi Health Centre III </t>
  </si>
  <si>
    <t xml:space="preserve"> Kashumba Health Centre III </t>
  </si>
  <si>
    <t xml:space="preserve"> Kikokwa Health Centre III </t>
  </si>
  <si>
    <t xml:space="preserve"> Mbaare Health Centre III </t>
  </si>
  <si>
    <t xml:space="preserve"> Ngarama Health Centre III </t>
  </si>
  <si>
    <t xml:space="preserve"> Nyakitunda Health Centre III </t>
  </si>
  <si>
    <t xml:space="preserve"> Nyamuyanja Health Centre IV </t>
  </si>
  <si>
    <t xml:space="preserve"> Nyarubungo Health Centre III </t>
  </si>
  <si>
    <t xml:space="preserve"> Rugaaga Health Centre IV </t>
  </si>
  <si>
    <t xml:space="preserve"> Ruhiira Health Centre III </t>
  </si>
  <si>
    <t xml:space="preserve"> Rwekubo Health Centre IV </t>
  </si>
  <si>
    <t xml:space="preserve"> Nakivale Health Centre III </t>
  </si>
  <si>
    <t xml:space="preserve"> AOET Health Centre II (Wanyama Parish) </t>
  </si>
  <si>
    <t xml:space="preserve"> Bugembe Health Centre IV </t>
  </si>
  <si>
    <t xml:space="preserve"> Buwenge Health Centre IV </t>
  </si>
  <si>
    <t xml:space="preserve"> Jinja Police Health Centre III </t>
  </si>
  <si>
    <t xml:space="preserve"> Jinja Regional Ref HOSPITAL </t>
  </si>
  <si>
    <t xml:space="preserve"> Kakira Worker's HOSPITAL </t>
  </si>
  <si>
    <t xml:space="preserve"> Mpumudde Health Centre IV </t>
  </si>
  <si>
    <t xml:space="preserve"> TASO Jinja CLINIC </t>
  </si>
  <si>
    <t xml:space="preserve"> Jinja Main Prison Health Centre III </t>
  </si>
  <si>
    <t xml:space="preserve"> Kabale REGIONAL REF HOSPITAL </t>
  </si>
  <si>
    <t xml:space="preserve"> Kamukira Health Centre IV </t>
  </si>
  <si>
    <t xml:space="preserve"> Maziba Gvt Health Centre IV </t>
  </si>
  <si>
    <t xml:space="preserve"> Rubaya Health Centre IV </t>
  </si>
  <si>
    <t xml:space="preserve"> Rugarama HOSPITAL </t>
  </si>
  <si>
    <t xml:space="preserve"> Bukuku Health Centre IV </t>
  </si>
  <si>
    <t xml:space="preserve"> Fort Portal Police Clinic HC II </t>
  </si>
  <si>
    <t xml:space="preserve"> Fort Portal Regional Referral Hospital </t>
  </si>
  <si>
    <t xml:space="preserve"> Virika HOSPITAL </t>
  </si>
  <si>
    <t xml:space="preserve"> Kaberamaido Health Centre IV </t>
  </si>
  <si>
    <t xml:space="preserve"> Kagadi HOSPITAL </t>
  </si>
  <si>
    <t xml:space="preserve"> Kakumiro Health Centre IV </t>
  </si>
  <si>
    <t xml:space="preserve"> Magoma Health Centre II </t>
  </si>
  <si>
    <t xml:space="preserve"> Bukasa Health Centre IV </t>
  </si>
  <si>
    <t xml:space="preserve"> Kalangala Health Centre IV </t>
  </si>
  <si>
    <t xml:space="preserve"> Bumanya Health Centre IV </t>
  </si>
  <si>
    <t xml:space="preserve"> Nawaikoke Health Centre III </t>
  </si>
  <si>
    <t xml:space="preserve"> Bukulula Health Centre IV </t>
  </si>
  <si>
    <t xml:space="preserve"> Kyamulibwa Gvt Health Centre III </t>
  </si>
  <si>
    <t xml:space="preserve"> Lukaya Health Centre III </t>
  </si>
  <si>
    <t xml:space="preserve"> Villa Maria HOSPITAL </t>
  </si>
  <si>
    <t xml:space="preserve"> Kisenyi Health Centre III </t>
  </si>
  <si>
    <t xml:space="preserve"> Kisugu Health Centre III </t>
  </si>
  <si>
    <t xml:space="preserve"> Komamboga Health Centre III </t>
  </si>
  <si>
    <t xml:space="preserve"> Makerere University Health Centre III </t>
  </si>
  <si>
    <t xml:space="preserve"> Naguru Police Clinic Health Centre II </t>
  </si>
  <si>
    <t xml:space="preserve"> Nsambya Police Clinic Health Centre III </t>
  </si>
  <si>
    <t xml:space="preserve"> Old Kampala Hospital Health Centre IV </t>
  </si>
  <si>
    <t xml:space="preserve"> Murchison Bay HOSPITAL </t>
  </si>
  <si>
    <t xml:space="preserve"> Kamuli HOSPITAL </t>
  </si>
  <si>
    <t xml:space="preserve"> Namwendwa Health Centre IV </t>
  </si>
  <si>
    <t xml:space="preserve"> Nankandulo Health Centre IV </t>
  </si>
  <si>
    <t xml:space="preserve"> Bigodi Health Centre III </t>
  </si>
  <si>
    <t xml:space="preserve"> Ntara Health Centre IV </t>
  </si>
  <si>
    <t xml:space="preserve"> Rukunyu Health Centre IV </t>
  </si>
  <si>
    <t xml:space="preserve"> Rwamwanja Health Centre III </t>
  </si>
  <si>
    <t xml:space="preserve"> Bwindi Community HOSPITAL </t>
  </si>
  <si>
    <t xml:space="preserve"> Kambuga HOSPITAL </t>
  </si>
  <si>
    <t xml:space="preserve"> Kanungu Kayonza Health Centre III GOVT </t>
  </si>
  <si>
    <t xml:space="preserve"> Kanyantorogo Gvt Health Centre III </t>
  </si>
  <si>
    <t xml:space="preserve"> Katete Health Centre III </t>
  </si>
  <si>
    <t xml:space="preserve"> Kihiihi Health Centre IV </t>
  </si>
  <si>
    <t xml:space="preserve"> Kirima Health Centre III </t>
  </si>
  <si>
    <t xml:space="preserve"> Mpungu Health Centre III </t>
  </si>
  <si>
    <t xml:space="preserve"> Nyakatare Health Centre III </t>
  </si>
  <si>
    <t xml:space="preserve"> Rugyeyo Health Centre III </t>
  </si>
  <si>
    <t xml:space="preserve"> Bwera HOSPITAL </t>
  </si>
  <si>
    <t xml:space="preserve"> Hiima Iaa (Uci) Health Centre IV </t>
  </si>
  <si>
    <t xml:space="preserve"> Kagando HOSPITAL </t>
  </si>
  <si>
    <t xml:space="preserve"> Kilembe HOSPITAL </t>
  </si>
  <si>
    <t xml:space="preserve"> Kassanda Health Centre IV </t>
  </si>
  <si>
    <t xml:space="preserve"> ASTU Health Centre IV </t>
  </si>
  <si>
    <t xml:space="preserve"> Katakwi General Hospital </t>
  </si>
  <si>
    <t xml:space="preserve"> St. Kevin Toroma Health Centre III </t>
  </si>
  <si>
    <t xml:space="preserve"> Bbaale Health Centre IV </t>
  </si>
  <si>
    <t xml:space="preserve"> Busaana Health Centre III </t>
  </si>
  <si>
    <t xml:space="preserve"> Galiraya Health Centre III </t>
  </si>
  <si>
    <t xml:space="preserve"> Kangulumira Health Centre IV </t>
  </si>
  <si>
    <t xml:space="preserve"> Kawongo Health Centre III </t>
  </si>
  <si>
    <t xml:space="preserve"> Kayunga Hospital </t>
  </si>
  <si>
    <t xml:space="preserve"> Lugasa Health Centre III </t>
  </si>
  <si>
    <t xml:space="preserve"> Namusaala Health Centre II </t>
  </si>
  <si>
    <t xml:space="preserve"> Nazigo Health Centre III </t>
  </si>
  <si>
    <t xml:space="preserve"> Nkokonjeru Health Centre III </t>
  </si>
  <si>
    <t xml:space="preserve"> Wabwoko Health Centre III </t>
  </si>
  <si>
    <t xml:space="preserve"> Kibaale Health Centre IV (Kibaale) </t>
  </si>
  <si>
    <t xml:space="preserve"> Kyebando Health Centre III GOVT </t>
  </si>
  <si>
    <t xml:space="preserve"> Bukomero Health Centre IV </t>
  </si>
  <si>
    <t xml:space="preserve"> Kiboga HOSPITAL </t>
  </si>
  <si>
    <t xml:space="preserve"> Kibuku Health Centre IV </t>
  </si>
  <si>
    <t xml:space="preserve"> Family Health Resource Centre CLINIC </t>
  </si>
  <si>
    <t xml:space="preserve"> Kazo Health Centre IV </t>
  </si>
  <si>
    <t xml:space="preserve"> Kiruhura Health Centre IV </t>
  </si>
  <si>
    <t xml:space="preserve"> Kiruhura Kinoni Health Centre III GOVT </t>
  </si>
  <si>
    <t xml:space="preserve"> Rushere Community HOSPITAL </t>
  </si>
  <si>
    <t xml:space="preserve"> Rwemikoma Health Centre III </t>
  </si>
  <si>
    <t xml:space="preserve"> Busanza Health Centre IV </t>
  </si>
  <si>
    <t xml:space="preserve"> Chahafi Health Centre IV </t>
  </si>
  <si>
    <t xml:space="preserve"> Kisoro HOSPITAL </t>
  </si>
  <si>
    <t xml:space="preserve"> Muramba Health Centre III </t>
  </si>
  <si>
    <t xml:space="preserve"> Mutolere (St. Francis) HOSPITAL </t>
  </si>
  <si>
    <t xml:space="preserve"> Nyabihuniko Health Centre III </t>
  </si>
  <si>
    <t xml:space="preserve"> Rubuguri Health Centre IV </t>
  </si>
  <si>
    <t xml:space="preserve"> Kitgum HOSPITAL </t>
  </si>
  <si>
    <t xml:space="preserve"> Naam Okora Health Centre IV </t>
  </si>
  <si>
    <t xml:space="preserve"> St. Joseph'S Kitgum HOSPITAL </t>
  </si>
  <si>
    <t xml:space="preserve"> Aboke Health Centre IV </t>
  </si>
  <si>
    <t xml:space="preserve"> Alito Health Centre III </t>
  </si>
  <si>
    <t xml:space="preserve"> Kacheri Health Centre III </t>
  </si>
  <si>
    <t xml:space="preserve"> Kdds Health Centre III </t>
  </si>
  <si>
    <t xml:space="preserve"> Kotido Health Centre IV </t>
  </si>
  <si>
    <t xml:space="preserve"> Nakapelimoru Health Centre III </t>
  </si>
  <si>
    <t xml:space="preserve"> Rengen Health Centre III </t>
  </si>
  <si>
    <t xml:space="preserve"> Atutur HOSPITAL </t>
  </si>
  <si>
    <t xml:space="preserve"> Kikonda Health Centre III </t>
  </si>
  <si>
    <t xml:space="preserve"> Ntwetwe Health Centre IV </t>
  </si>
  <si>
    <t>Kyegegwa</t>
  </si>
  <si>
    <t xml:space="preserve"> Bujubuli Health Centre III </t>
  </si>
  <si>
    <t xml:space="preserve"> Kyegegwa Health Centre IV </t>
  </si>
  <si>
    <t xml:space="preserve"> Kyarusozi Health Centre IV </t>
  </si>
  <si>
    <t xml:space="preserve"> Nyankwanzi Health Centre III </t>
  </si>
  <si>
    <t xml:space="preserve"> Kyenjojo Hospital </t>
  </si>
  <si>
    <t xml:space="preserve"> Kakuuto Health Centre IV </t>
  </si>
  <si>
    <t xml:space="preserve"> Lwankoni Health Centre III </t>
  </si>
  <si>
    <t xml:space="preserve"> Rakai Health Sciences Program CLINIC </t>
  </si>
  <si>
    <t xml:space="preserve"> Madi-Opei Health Centre IV </t>
  </si>
  <si>
    <t xml:space="preserve"> Padibe Health Centre IV </t>
  </si>
  <si>
    <t xml:space="preserve"> Agali Health Centre III </t>
  </si>
  <si>
    <t xml:space="preserve"> Amach Health Centre IV </t>
  </si>
  <si>
    <t xml:space="preserve"> Barr Health Centre III </t>
  </si>
  <si>
    <t xml:space="preserve"> Boroboro Health Centre III </t>
  </si>
  <si>
    <t xml:space="preserve"> Lira Barracks Health Centre III </t>
  </si>
  <si>
    <t xml:space="preserve"> Lira REGIONAL REF HOSPITAL </t>
  </si>
  <si>
    <t xml:space="preserve"> Ober Health Centre III </t>
  </si>
  <si>
    <t xml:space="preserve"> Ogur Health Centre IV </t>
  </si>
  <si>
    <t xml:space="preserve"> PAG Mission Health Centre IV </t>
  </si>
  <si>
    <t xml:space="preserve"> Charis Health Centre III </t>
  </si>
  <si>
    <t xml:space="preserve"> Luwero Health Centre IV </t>
  </si>
  <si>
    <t xml:space="preserve"> Nyimbwa Health Centre IV </t>
  </si>
  <si>
    <t xml:space="preserve"> Zirobwe Health Centre III </t>
  </si>
  <si>
    <t xml:space="preserve"> Kiwangala Health Centre IV </t>
  </si>
  <si>
    <t xml:space="preserve"> Kyazanga Health Centre IV </t>
  </si>
  <si>
    <t xml:space="preserve"> Lyantonde HOSPITAL </t>
  </si>
  <si>
    <t xml:space="preserve"> Kiyumba Health Centre IV </t>
  </si>
  <si>
    <t xml:space="preserve"> Kyannamukaaka Health Centre IV </t>
  </si>
  <si>
    <t xml:space="preserve"> Masaka Police Health Centre II </t>
  </si>
  <si>
    <t xml:space="preserve"> St. Joseph Kitovu HOSPITAL </t>
  </si>
  <si>
    <t xml:space="preserve"> TASO Masaka CLINIC </t>
  </si>
  <si>
    <t xml:space="preserve"> Masaka Prisons Clinic HC III </t>
  </si>
  <si>
    <t xml:space="preserve"> Bwijanga Health Centre IV </t>
  </si>
  <si>
    <t xml:space="preserve"> Kinyara Sugar Works Health Centre III </t>
  </si>
  <si>
    <t xml:space="preserve"> Masindi HOSPITAL </t>
  </si>
  <si>
    <t xml:space="preserve"> Police Training School Health Centre II </t>
  </si>
  <si>
    <t xml:space="preserve"> Masindi Prison Health Centre II </t>
  </si>
  <si>
    <t xml:space="preserve"> Buluba HOSPITAL </t>
  </si>
  <si>
    <t xml:space="preserve"> Kigandalo Health Centre IV </t>
  </si>
  <si>
    <t xml:space="preserve"> Kityerera Health Centre IV </t>
  </si>
  <si>
    <t xml:space="preserve"> Mayuge Health Centre III </t>
  </si>
  <si>
    <t xml:space="preserve"> Bufumbo Health Centre IV </t>
  </si>
  <si>
    <t xml:space="preserve"> Busiu Health Centre IV </t>
  </si>
  <si>
    <t xml:space="preserve"> Mbale Police Clinic Health Centre II GOVT </t>
  </si>
  <si>
    <t xml:space="preserve"> Mbale REGIONAL REF HOSPITAL </t>
  </si>
  <si>
    <t xml:space="preserve"> Namatala Health Centre IV </t>
  </si>
  <si>
    <t xml:space="preserve"> TASO Mbale Clinic </t>
  </si>
  <si>
    <t xml:space="preserve"> Biharwe (Nyabuhama) Health Centre III </t>
  </si>
  <si>
    <t xml:space="preserve"> Bubaare Health Centre III </t>
  </si>
  <si>
    <t xml:space="preserve"> Bwizibwera Health Centre IV </t>
  </si>
  <si>
    <t xml:space="preserve"> Kakoba Health Centre III </t>
  </si>
  <si>
    <t xml:space="preserve"> Kinoni Health Centre IV </t>
  </si>
  <si>
    <t xml:space="preserve"> Nyakayojo Health Centre III </t>
  </si>
  <si>
    <t xml:space="preserve"> TASO Mbarara CLINIC </t>
  </si>
  <si>
    <t>_Military Uganda</t>
  </si>
  <si>
    <t xml:space="preserve"> Bitereko Health Centre III </t>
  </si>
  <si>
    <t xml:space="preserve"> Kashenshero Health Centre III </t>
  </si>
  <si>
    <t xml:space="preserve"> Mitooma Health Centre IV </t>
  </si>
  <si>
    <t xml:space="preserve"> Mitooma Kabira Health Centre III GOVT </t>
  </si>
  <si>
    <t xml:space="preserve"> Mutara Health Centre III </t>
  </si>
  <si>
    <t xml:space="preserve"> Nyakatsiro Health Centre III </t>
  </si>
  <si>
    <t xml:space="preserve"> Kyantungo Health Centre IV </t>
  </si>
  <si>
    <t xml:space="preserve"> Mityana HOSPITAL </t>
  </si>
  <si>
    <t xml:space="preserve"> Mwera Health Centre IV </t>
  </si>
  <si>
    <t xml:space="preserve"> Ssekanyonyi Health Centre IV </t>
  </si>
  <si>
    <t xml:space="preserve"> Moroto Regional Refferal HOSPITAL </t>
  </si>
  <si>
    <t xml:space="preserve"> Buwama Health Centre III </t>
  </si>
  <si>
    <t xml:space="preserve"> Kituntu Health Centre III </t>
  </si>
  <si>
    <t xml:space="preserve"> Mpigi Health Centre IV </t>
  </si>
  <si>
    <t xml:space="preserve"> Nkozi HOSPITAL </t>
  </si>
  <si>
    <t xml:space="preserve"> Bukuya Health Centre III </t>
  </si>
  <si>
    <t xml:space="preserve"> Kiganda Health Centre IV </t>
  </si>
  <si>
    <t xml:space="preserve"> Mubende RR HOSPITAL </t>
  </si>
  <si>
    <t xml:space="preserve"> Goma Health Centre III </t>
  </si>
  <si>
    <t xml:space="preserve"> Kabanga Health Centre III </t>
  </si>
  <si>
    <t xml:space="preserve"> Kasawo Health Centre III </t>
  </si>
  <si>
    <t xml:space="preserve"> Katoogo Health Centre III </t>
  </si>
  <si>
    <t xml:space="preserve"> Kojja Health Centre IV </t>
  </si>
  <si>
    <t xml:space="preserve"> Koome Health Centre III </t>
  </si>
  <si>
    <t xml:space="preserve"> Kyabazaala Health Centre III </t>
  </si>
  <si>
    <t xml:space="preserve"> Kyampisi Health Centre III </t>
  </si>
  <si>
    <t xml:space="preserve"> Kyetume CBHealth Centre Health Centre III </t>
  </si>
  <si>
    <t xml:space="preserve"> Mpunge Health Centre III </t>
  </si>
  <si>
    <t xml:space="preserve"> Mukono CoU Health Centre IV </t>
  </si>
  <si>
    <t xml:space="preserve"> Mukono T.C. Health Centre IV </t>
  </si>
  <si>
    <t xml:space="preserve"> Nabalanga Health Centre III </t>
  </si>
  <si>
    <t xml:space="preserve"> Nagojje Health Centre III </t>
  </si>
  <si>
    <t xml:space="preserve"> Nakifuma Health Centre III </t>
  </si>
  <si>
    <t xml:space="preserve"> Namuganga Health Centre III </t>
  </si>
  <si>
    <t xml:space="preserve"> Royal Van Zanten Clinic </t>
  </si>
  <si>
    <t xml:space="preserve"> Seeta-Nazigo Health Centre III </t>
  </si>
  <si>
    <t xml:space="preserve"> St. Francis HOSPITAL Naggalama </t>
  </si>
  <si>
    <t xml:space="preserve"> Nakaseke HOSPITAL </t>
  </si>
  <si>
    <t xml:space="preserve"> Semuto Health Centre IV </t>
  </si>
  <si>
    <t xml:space="preserve"> Ngoma Health Centre IV </t>
  </si>
  <si>
    <t xml:space="preserve"> Nakasongola Health Centre IV </t>
  </si>
  <si>
    <t xml:space="preserve"> Buyinja Health Centre IV </t>
  </si>
  <si>
    <t xml:space="preserve"> Sigulu Health Centre III </t>
  </si>
  <si>
    <t xml:space="preserve"> Nsinze Health Centre IV </t>
  </si>
  <si>
    <t xml:space="preserve"> Namutumba Health Centre III </t>
  </si>
  <si>
    <t xml:space="preserve"> Angal St. Luke HOSPITAL </t>
  </si>
  <si>
    <t xml:space="preserve"> Nebbi Hospital </t>
  </si>
  <si>
    <t xml:space="preserve"> Itojo HOSPITAL </t>
  </si>
  <si>
    <t xml:space="preserve"> Kitwe Health Centre IV </t>
  </si>
  <si>
    <t xml:space="preserve"> Ntungamo Health Centre IV </t>
  </si>
  <si>
    <t xml:space="preserve"> Ntungamo Ngoma Health Centre III </t>
  </si>
  <si>
    <t xml:space="preserve"> Rubaare Health Centre IV </t>
  </si>
  <si>
    <t xml:space="preserve"> Ruhoko Health Centre II </t>
  </si>
  <si>
    <t xml:space="preserve"> Rukoni Health Centre III </t>
  </si>
  <si>
    <t xml:space="preserve"> Rwashamaire Health Centre IV </t>
  </si>
  <si>
    <t xml:space="preserve"> Alero Health Centre III </t>
  </si>
  <si>
    <t xml:space="preserve"> Anaka HOSPITAL </t>
  </si>
  <si>
    <t xml:space="preserve"> Koch Goma Health Centre III </t>
  </si>
  <si>
    <t xml:space="preserve"> Bobi Health Centre III </t>
  </si>
  <si>
    <t xml:space="preserve"> Lalogi Health Centre IV </t>
  </si>
  <si>
    <t xml:space="preserve"> Okwang Health Centre III </t>
  </si>
  <si>
    <t xml:space="preserve"> Okwongo Health Centre III </t>
  </si>
  <si>
    <t xml:space="preserve"> Olilim Health Centre III </t>
  </si>
  <si>
    <t xml:space="preserve"> Orum Health Centre IV </t>
  </si>
  <si>
    <t xml:space="preserve"> Agulurude Health Centre III </t>
  </si>
  <si>
    <t xml:space="preserve"> Aber Ngo HOSPITAL </t>
  </si>
  <si>
    <t xml:space="preserve"> Anyeke Health Centre IV </t>
  </si>
  <si>
    <t xml:space="preserve"> Minakulu Ngo Health Centre III </t>
  </si>
  <si>
    <t xml:space="preserve"> Ngai Health Centre III </t>
  </si>
  <si>
    <t xml:space="preserve"> Otwal Health Centre III </t>
  </si>
  <si>
    <t xml:space="preserve"> Pakwach Health Centre IV </t>
  </si>
  <si>
    <t xml:space="preserve"> Kacheera Health Centre III </t>
  </si>
  <si>
    <t xml:space="preserve"> Rakai HOSPITAL </t>
  </si>
  <si>
    <t xml:space="preserve"> Hamurwa Health Centre IV </t>
  </si>
  <si>
    <t xml:space="preserve"> Muko Health Centre IV </t>
  </si>
  <si>
    <t xml:space="preserve"> Katerera Health Centre III </t>
  </si>
  <si>
    <t xml:space="preserve"> Rugazi Health Centre IV </t>
  </si>
  <si>
    <t xml:space="preserve"> Kamwezi Health Centre IV </t>
  </si>
  <si>
    <t xml:space="preserve"> Mparo Health Centre IV </t>
  </si>
  <si>
    <t xml:space="preserve"> Bugangari Health Centre IV </t>
  </si>
  <si>
    <t xml:space="preserve"> Buhunga Health Centre IV </t>
  </si>
  <si>
    <t xml:space="preserve"> Buyanja Health Centre III </t>
  </si>
  <si>
    <t xml:space="preserve"> Bwambara Health Centre III </t>
  </si>
  <si>
    <t xml:space="preserve"> Kebisoni Health Centre IV </t>
  </si>
  <si>
    <t xml:space="preserve"> Nyakagyeme Health Centre III </t>
  </si>
  <si>
    <t xml:space="preserve"> Ruhinda Health Centre III </t>
  </si>
  <si>
    <t xml:space="preserve"> Rukungiri Health Centre IV </t>
  </si>
  <si>
    <t xml:space="preserve"> Rweshama Gvt Health Centre III </t>
  </si>
  <si>
    <t xml:space="preserve"> St. Karolii Lwanga Nyakibale HOSPITAL </t>
  </si>
  <si>
    <t xml:space="preserve"> TASO Rukungiri Health Centre II </t>
  </si>
  <si>
    <t xml:space="preserve"> Ntuusi Health Centre IV </t>
  </si>
  <si>
    <t xml:space="preserve"> Ssembabule Health Centre IV </t>
  </si>
  <si>
    <t xml:space="preserve"> Serere Health Centre IV </t>
  </si>
  <si>
    <t xml:space="preserve"> Kabwohe Health Centre IV </t>
  </si>
  <si>
    <t xml:space="preserve"> Kitagata HOSPITAL </t>
  </si>
  <si>
    <t xml:space="preserve"> Kyangyenyi Health Centre III </t>
  </si>
  <si>
    <t xml:space="preserve"> Shuuku Health Centre IV </t>
  </si>
  <si>
    <t xml:space="preserve"> Princes Diana Health Centre IV </t>
  </si>
  <si>
    <t xml:space="preserve"> Soroti REGIONAL REF HOSPITAL </t>
  </si>
  <si>
    <t xml:space="preserve"> Mukuju Health Centre IV </t>
  </si>
  <si>
    <t xml:space="preserve"> Nagongera Health Centre IV </t>
  </si>
  <si>
    <t xml:space="preserve"> TASO Tororo CLINIC </t>
  </si>
  <si>
    <t xml:space="preserve"> Tororo General HOSPITAL </t>
  </si>
  <si>
    <t xml:space="preserve"> Tororo Police Health Centre II </t>
  </si>
  <si>
    <t xml:space="preserve"> Buwambo Health Centre IV </t>
  </si>
  <si>
    <t xml:space="preserve"> Kajjansi Health Centre III </t>
  </si>
  <si>
    <t xml:space="preserve"> Kira Health Centre III </t>
  </si>
  <si>
    <t xml:space="preserve"> Kisubi HOSPITAL </t>
  </si>
  <si>
    <t xml:space="preserve"> Ndejje Health Centre IV </t>
  </si>
  <si>
    <t xml:space="preserve"> Saidina Abubakar Islamic HOSPITAL </t>
  </si>
  <si>
    <t xml:space="preserve"> TASO Entebbe CLINIC </t>
  </si>
  <si>
    <t xml:space="preserve"> Wakiso Health Centre IV </t>
  </si>
  <si>
    <t>Sum of Monthly Targets COP19</t>
  </si>
  <si>
    <t xml:space="preserve"> Paidha Health Centre III </t>
  </si>
  <si>
    <t>(blank)</t>
  </si>
  <si>
    <t>DISTRIBUTED SITE-LEVEL VMMC TARGETS:  COP19</t>
  </si>
  <si>
    <t xml:space="preserve"> Busia Medical Center Health Centre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</si>
</sst>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"/>
  </numFmts>
  <fonts count="11" x14ac:knownFonts="1">
    <font>
      <sz val="12"/>
      <color rgb="FF000000"/>
      <name val="Calibri"/>
    </font>
    <font>
      <b/>
      <sz val="12"/>
      <color rgb="FF000000"/>
      <name val="Arial Narrow"/>
    </font>
    <font>
      <sz val="12"/>
      <color rgb="FF000000"/>
      <name val="Arial Narrow"/>
    </font>
    <font>
      <b/>
      <sz val="12"/>
      <color rgb="FF000000"/>
      <name val="Calibri"/>
    </font>
    <font>
      <sz val="12"/>
      <name val="Calibri"/>
    </font>
    <font>
      <b/>
      <sz val="11"/>
      <color rgb="FF000000"/>
      <name val="Arial Narrow"/>
    </font>
    <font>
      <sz val="11"/>
      <color rgb="FF000000"/>
      <name val="Calibri"/>
    </font>
    <font>
      <sz val="11"/>
      <color rgb="FF000000"/>
      <name val="Arial Narrow"/>
    </font>
    <font>
      <sz val="11"/>
      <color rgb="FF000000"/>
      <name val="Arial Narrow"/>
      <family val="2"/>
    </font>
    <font>
      <b/>
      <strike/>
      <sz val="11"/>
      <color rgb="FF000000"/>
      <name val="Arial Narrow"/>
      <family val="2"/>
    </font>
    <font>
      <strike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2" xfId="0" applyNumberFormat="1" applyFont="1" applyBorder="1"/>
    <xf numFmtId="0" fontId="5" fillId="2" borderId="5" xfId="0" applyFont="1" applyFill="1" applyBorder="1"/>
    <xf numFmtId="164" fontId="5" fillId="2" borderId="5" xfId="0" applyNumberFormat="1" applyFont="1" applyFill="1" applyBorder="1" applyAlignment="1">
      <alignment wrapText="1"/>
    </xf>
    <xf numFmtId="0" fontId="3" fillId="2" borderId="5" xfId="0" applyFont="1" applyFill="1" applyBorder="1"/>
    <xf numFmtId="0" fontId="5" fillId="0" borderId="6" xfId="0" applyFont="1" applyBorder="1" applyAlignment="1">
      <alignment wrapText="1"/>
    </xf>
    <xf numFmtId="164" fontId="3" fillId="2" borderId="5" xfId="0" applyNumberFormat="1" applyFont="1" applyFill="1" applyBorder="1"/>
    <xf numFmtId="0" fontId="3" fillId="0" borderId="5" xfId="0" applyFont="1" applyBorder="1"/>
    <xf numFmtId="0" fontId="3" fillId="0" borderId="0" xfId="0" applyFont="1"/>
    <xf numFmtId="0" fontId="0" fillId="0" borderId="5" xfId="0" applyFont="1" applyBorder="1"/>
    <xf numFmtId="0" fontId="6" fillId="0" borderId="0" xfId="0" applyFont="1"/>
    <xf numFmtId="0" fontId="7" fillId="0" borderId="5" xfId="0" applyFont="1" applyBorder="1"/>
    <xf numFmtId="0" fontId="7" fillId="0" borderId="0" xfId="0" applyFont="1" applyAlignment="1">
      <alignment horizontal="left"/>
    </xf>
    <xf numFmtId="164" fontId="7" fillId="3" borderId="5" xfId="0" applyNumberFormat="1" applyFont="1" applyFill="1" applyBorder="1"/>
    <xf numFmtId="164" fontId="7" fillId="3" borderId="7" xfId="0" applyNumberFormat="1" applyFont="1" applyFill="1" applyBorder="1"/>
    <xf numFmtId="164" fontId="7" fillId="4" borderId="5" xfId="0" applyNumberFormat="1" applyFont="1" applyFill="1" applyBorder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7" fillId="2" borderId="5" xfId="0" applyFont="1" applyFill="1" applyBorder="1"/>
    <xf numFmtId="0" fontId="7" fillId="3" borderId="5" xfId="0" applyFont="1" applyFill="1" applyBorder="1"/>
    <xf numFmtId="0" fontId="7" fillId="0" borderId="8" xfId="0" applyFont="1" applyBorder="1"/>
    <xf numFmtId="164" fontId="0" fillId="0" borderId="0" xfId="0" applyNumberFormat="1" applyFont="1"/>
    <xf numFmtId="164" fontId="7" fillId="3" borderId="9" xfId="0" applyNumberFormat="1" applyFont="1" applyFill="1" applyBorder="1"/>
    <xf numFmtId="0" fontId="7" fillId="3" borderId="9" xfId="0" applyFont="1" applyFill="1" applyBorder="1"/>
    <xf numFmtId="164" fontId="7" fillId="4" borderId="9" xfId="0" applyNumberFormat="1" applyFont="1" applyFill="1" applyBorder="1"/>
    <xf numFmtId="0" fontId="7" fillId="0" borderId="10" xfId="0" applyFont="1" applyBorder="1"/>
    <xf numFmtId="0" fontId="5" fillId="0" borderId="11" xfId="0" applyFont="1" applyBorder="1"/>
    <xf numFmtId="164" fontId="5" fillId="3" borderId="11" xfId="0" applyNumberFormat="1" applyFont="1" applyFill="1" applyBorder="1"/>
    <xf numFmtId="164" fontId="5" fillId="4" borderId="11" xfId="0" applyNumberFormat="1" applyFont="1" applyFill="1" applyBorder="1"/>
    <xf numFmtId="164" fontId="3" fillId="0" borderId="0" xfId="0" applyNumberFormat="1" applyFont="1"/>
    <xf numFmtId="0" fontId="0" fillId="0" borderId="0" xfId="0" pivotButton="1" applyFont="1" applyAlignment="1"/>
    <xf numFmtId="0" fontId="0" fillId="0" borderId="0" xfId="0" applyNumberFormat="1" applyFont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8" fillId="0" borderId="5" xfId="0" applyFont="1" applyBorder="1"/>
    <xf numFmtId="0" fontId="9" fillId="0" borderId="5" xfId="0" applyFont="1" applyBorder="1" applyAlignment="1">
      <alignment wrapText="1"/>
    </xf>
    <xf numFmtId="164" fontId="10" fillId="4" borderId="5" xfId="0" applyNumberFormat="1" applyFont="1" applyFill="1" applyBorder="1"/>
    <xf numFmtId="164" fontId="10" fillId="4" borderId="9" xfId="0" applyNumberFormat="1" applyFont="1" applyFill="1" applyBorder="1"/>
    <xf numFmtId="164" fontId="9" fillId="4" borderId="12" xfId="0" applyNumberFormat="1" applyFont="1" applyFill="1" applyBorder="1"/>
  </cellXfs>
  <cellStyles count="1">
    <cellStyle name="Normal" xfId="0" builtinId="0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zekeres, Szidonia" refreshedDate="43683.429226736109" refreshedVersion="4" recordCount="379">
  <cacheSource type="worksheet">
    <worksheetSource ref="A2:F381" sheet="VMMC Sites Per District "/>
  </cacheSource>
  <cacheFields count="6">
    <cacheField name="District" numFmtId="0">
      <sharedItems containsBlank="1" count="97">
        <s v="Agago District "/>
        <s v="Alebtong District "/>
        <s v="Amolatar District "/>
        <s v="Amuria District "/>
        <s v="Amuru District "/>
        <s v="Apac District "/>
        <s v="Arua District "/>
        <s v="Bugiri District "/>
        <s v="Buhweju District "/>
        <s v="Buikwe District "/>
        <s v="Bukomansimbi District "/>
        <s v="Bunyangabu District "/>
        <s v="Bushenyi District "/>
        <s v="Busia District "/>
        <s v="Butaleja District "/>
        <s v="Butebo Distict"/>
        <s v="Buvuma District "/>
        <s v="Buyende District "/>
        <s v="Dokolo District "/>
        <s v="Gomba District "/>
        <s v="Gulu District "/>
        <s v="Hoima District "/>
        <s v="Ibanda District "/>
        <s v="Iganga District "/>
        <s v="Isingiro District "/>
        <s v="Jinja District "/>
        <s v="Kabale District "/>
        <s v="Kabarole District "/>
        <s v="Kaberamaido District "/>
        <s v="Kagadi District "/>
        <s v="Kakumiro District "/>
        <s v="Kalangala District "/>
        <s v="Kaliro District "/>
        <s v="Kalungu District "/>
        <s v="Kampala District "/>
        <s v="Kamuli District "/>
        <s v="Kamwenge District "/>
        <s v="Kanungu District "/>
        <s v="Kasese District "/>
        <s v="Kassanda District"/>
        <s v="Katakwi District "/>
        <s v="Kayunga District "/>
        <s v="Kibaale District "/>
        <s v="Kiboga District "/>
        <s v="Kibuku District"/>
        <s v="Kiruhura District "/>
        <s v="Kisoro District "/>
        <s v="Kitgum District "/>
        <s v="Kole District "/>
        <s v="Kotido District "/>
        <s v="Kumi District "/>
        <s v="Kyankwanzi District "/>
        <s v="Kyegegwa"/>
        <s v="Kyegegwa District "/>
        <s v="Kyenjojo District "/>
        <s v="Kyotera District "/>
        <s v="Lamwo District "/>
        <s v="Lira District "/>
        <s v="Luwero District "/>
        <s v="Lwengo District "/>
        <s v="Lyantonde District "/>
        <s v="Masaka District "/>
        <s v="Masindi District "/>
        <s v="Mayuge District "/>
        <s v="Mbale District "/>
        <s v="Mbarara District "/>
        <s v="Military Uganda"/>
        <s v="Mitooma District "/>
        <s v="Mityana District "/>
        <s v="Moroto istrict"/>
        <s v="Mpigi District "/>
        <s v="Mubende District "/>
        <s v="Mukono District "/>
        <s v="Nakaseke District "/>
        <s v="Nakasongola District"/>
        <s v="Namayingo District "/>
        <s v="Namutumba Distict"/>
        <s v="Nebbi District "/>
        <s v="Ntungamo District "/>
        <s v="Nwoya District "/>
        <s v="Omoro District "/>
        <s v="Otuke District "/>
        <s v="Oyam District "/>
        <s v="Pakwach District "/>
        <s v="Rakai District "/>
        <s v="Rubanda District "/>
        <s v="Rubirizi District "/>
        <s v="Rukiga District "/>
        <s v="Rukungiri District "/>
        <s v="Sembabule District "/>
        <s v="Serere District"/>
        <s v="Sheema District "/>
        <s v="Soroti District "/>
        <s v="Tororo District "/>
        <s v="Wakiso District "/>
        <s v="Zombo District "/>
        <m/>
      </sharedItems>
    </cacheField>
    <cacheField name="Health Facility" numFmtId="0">
      <sharedItems/>
    </cacheField>
    <cacheField name="Annual Target COP18" numFmtId="164">
      <sharedItems containsString="0" containsBlank="1" containsNumber="1" containsInteger="1" minValue="0" maxValue="756456"/>
    </cacheField>
    <cacheField name="Monthly Targets COP18" numFmtId="0">
      <sharedItems containsString="0" containsBlank="1" containsNumber="1" containsInteger="1" minValue="0" maxValue="63053"/>
    </cacheField>
    <cacheField name="Annual Target COP19" numFmtId="164">
      <sharedItems containsString="0" containsBlank="1" containsNumber="1" containsInteger="1" minValue="15" maxValue="800000"/>
    </cacheField>
    <cacheField name="Monthly Targets COP19" numFmtId="164">
      <sharedItems containsString="0" containsBlank="1" containsNumber="1" containsInteger="1" minValue="4" maxValue="2000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Szekeres, Szidonia" refreshedDate="43683.429226851855" refreshedVersion="4" recordCount="38">
  <cacheSource type="worksheet">
    <worksheetSource ref="A343:C381" sheet="VMMC Sites Per District "/>
  </cacheSource>
  <cacheFields count="3">
    <cacheField name="Rubirizi District " numFmtId="0">
      <sharedItems containsBlank="1"/>
    </cacheField>
    <cacheField name=" Katerera Health Centre III " numFmtId="0">
      <sharedItems/>
    </cacheField>
    <cacheField name=" 3,000 " numFmtId="164">
      <sharedItems containsString="0" containsBlank="1" containsNumber="1" containsInteger="1" minValue="415" maxValue="756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x v="0"/>
    <s v=" Kalongo Ambrosoli Memorial HOSPITAL "/>
    <n v="1944"/>
    <n v="162"/>
    <n v="4490"/>
    <n v="1123"/>
  </r>
  <r>
    <x v="0"/>
    <s v=" Patongo Health Centre III "/>
    <n v="1950"/>
    <n v="163"/>
    <n v="2480"/>
    <n v="620"/>
  </r>
  <r>
    <x v="1"/>
    <s v=" Alanyi Health Centre III "/>
    <n v="0"/>
    <n v="0"/>
    <m/>
    <m/>
  </r>
  <r>
    <x v="1"/>
    <s v=" Alebtong Health Centre IV "/>
    <n v="3920"/>
    <n v="327"/>
    <n v="5145"/>
    <n v="1286"/>
  </r>
  <r>
    <x v="1"/>
    <s v=" Aloi Mission Health Centre III "/>
    <n v="2000"/>
    <n v="167"/>
    <n v="1678"/>
    <n v="420"/>
  </r>
  <r>
    <x v="1"/>
    <s v=" Amugu Health Centre III "/>
    <n v="3000"/>
    <n v="250"/>
    <n v="2610"/>
    <n v="653"/>
  </r>
  <r>
    <x v="2"/>
    <s v=" Amolatar Health Centre IV "/>
    <n v="5000"/>
    <n v="417"/>
    <n v="4462"/>
    <n v="1116"/>
  </r>
  <r>
    <x v="2"/>
    <s v=" Amai Community HOSPITAL "/>
    <m/>
    <m/>
    <n v="2941"/>
    <n v="735"/>
  </r>
  <r>
    <x v="2"/>
    <s v=" Namasale Health Centre III "/>
    <n v="3000"/>
    <n v="250"/>
    <n v="2097"/>
    <n v="524"/>
  </r>
  <r>
    <x v="3"/>
    <s v=" Amuria Health Centre IV "/>
    <n v="200"/>
    <n v="17"/>
    <n v="3212"/>
    <n v="803"/>
  </r>
  <r>
    <x v="4"/>
    <s v=" Atiak Health Centre IV "/>
    <n v="2000"/>
    <n v="167"/>
    <n v="4255"/>
    <n v="1064"/>
  </r>
  <r>
    <x v="4"/>
    <s v=" Pabo Medical Clinic and Maternity Clinic "/>
    <n v="1000"/>
    <n v="83"/>
    <n v="430"/>
    <n v="108"/>
  </r>
  <r>
    <x v="5"/>
    <s v=" Aduku Health Centre IV "/>
    <n v="3000"/>
    <n v="250"/>
    <n v="5027"/>
    <n v="1257"/>
  </r>
  <r>
    <x v="5"/>
    <s v=" Akokoro Health Centre III "/>
    <n v="2000"/>
    <n v="167"/>
    <n v="2203"/>
    <n v="551"/>
  </r>
  <r>
    <x v="5"/>
    <s v=" Apac HOSPITAL "/>
    <n v="3000"/>
    <n v="250"/>
    <n v="5333"/>
    <n v="1333"/>
  </r>
  <r>
    <x v="5"/>
    <s v=" Ibuje Health Centre III "/>
    <n v="2000"/>
    <n v="167"/>
    <n v="1964"/>
    <n v="491"/>
  </r>
  <r>
    <x v="5"/>
    <s v=" Nambieso Health Centre III "/>
    <n v="2558"/>
    <n v="213"/>
    <n v="2254"/>
    <n v="564"/>
  </r>
  <r>
    <x v="6"/>
    <s v=" Adumi Health Centre IV "/>
    <n v="2654"/>
    <n v="221"/>
    <n v="1524"/>
    <n v="381"/>
  </r>
  <r>
    <x v="6"/>
    <s v=" Arua Police Health Centre III "/>
    <n v="2000"/>
    <n v="167"/>
    <m/>
    <m/>
  </r>
  <r>
    <x v="6"/>
    <s v=" Arua REGIONAL REF HOSPITAL "/>
    <n v="2654"/>
    <n v="221"/>
    <n v="9239"/>
    <n v="2310"/>
  </r>
  <r>
    <x v="6"/>
    <s v=" Kuluva HOSPITAL "/>
    <n v="2154"/>
    <n v="180"/>
    <m/>
    <m/>
  </r>
  <r>
    <x v="6"/>
    <s v=" Omugo Health Centre IV "/>
    <n v="2154"/>
    <n v="180"/>
    <n v="1612"/>
    <n v="403"/>
  </r>
  <r>
    <x v="6"/>
    <s v=" Rhino Camp Health Centre IV "/>
    <n v="2655"/>
    <n v="221"/>
    <n v="481"/>
    <n v="120"/>
  </r>
  <r>
    <x v="6"/>
    <s v=" River Oli Health Centre IV "/>
    <n v="1154"/>
    <n v="96"/>
    <n v="1957"/>
    <n v="489"/>
  </r>
  <r>
    <x v="7"/>
    <s v=" Bugiri HOSPITAL "/>
    <n v="2153"/>
    <n v="179"/>
    <n v="1999"/>
    <n v="500"/>
  </r>
  <r>
    <x v="7"/>
    <s v=" Bulesa Health Centre III "/>
    <n v="1927"/>
    <n v="161"/>
    <n v="566"/>
    <n v="142"/>
  </r>
  <r>
    <x v="7"/>
    <s v=" Nankoma Health Centre IV "/>
    <n v="1955"/>
    <n v="163"/>
    <n v="935"/>
    <n v="234"/>
  </r>
  <r>
    <x v="8"/>
    <s v=" Nsiika Health Centre IV "/>
    <n v="5500"/>
    <n v="458"/>
    <n v="4474"/>
    <n v="1119"/>
  </r>
  <r>
    <x v="9"/>
    <s v=" Buikwe St. Charles Lwanga HOSPITAL "/>
    <n v="6200"/>
    <n v="517"/>
    <n v="5600"/>
    <n v="1400"/>
  </r>
  <r>
    <x v="9"/>
    <s v=" Kawolo HOSPITAL "/>
    <n v="6800"/>
    <n v="567"/>
    <n v="10308"/>
    <n v="2577"/>
  </r>
  <r>
    <x v="9"/>
    <s v=" Lugazi Scoul HOSPITAL "/>
    <n v="800"/>
    <n v="67"/>
    <n v="1023"/>
    <n v="256"/>
  </r>
  <r>
    <x v="9"/>
    <s v=" Makonge Health Centre III "/>
    <n v="2000"/>
    <n v="167"/>
    <n v="2130"/>
    <n v="533"/>
  </r>
  <r>
    <x v="9"/>
    <s v=" Ngogwe Health Centre III "/>
    <n v="2800"/>
    <n v="233"/>
    <n v="2801"/>
    <n v="700"/>
  </r>
  <r>
    <x v="9"/>
    <s v=" Nile Breweries Company Clinic Health Centre III "/>
    <n v="48"/>
    <n v="4"/>
    <n v="15"/>
    <n v="4"/>
  </r>
  <r>
    <x v="9"/>
    <s v=" Njeru T.C Health Centre III "/>
    <n v="2150"/>
    <n v="179"/>
    <n v="1946"/>
    <n v="487"/>
  </r>
  <r>
    <x v="9"/>
    <s v=" Nkokonjeru HOSPITAL "/>
    <n v="2002"/>
    <n v="167"/>
    <n v="2038"/>
    <n v="510"/>
  </r>
  <r>
    <x v="9"/>
    <s v=" Ssi Health Centre III "/>
    <n v="800"/>
    <n v="67"/>
    <n v="1135"/>
    <n v="284"/>
  </r>
  <r>
    <x v="9"/>
    <s v=" Wakisi Health Centre III "/>
    <n v="1000"/>
    <n v="83"/>
    <n v="1020"/>
    <n v="255"/>
  </r>
  <r>
    <x v="10"/>
    <s v=" Butenga Health Centre IV "/>
    <n v="2698"/>
    <n v="225"/>
    <n v="2698"/>
    <n v="675"/>
  </r>
  <r>
    <x v="10"/>
    <s v=" Kitanda Health Centre III "/>
    <n v="0"/>
    <n v="0"/>
    <m/>
    <m/>
  </r>
  <r>
    <x v="11"/>
    <s v=" Kibiito Health Centre IV "/>
    <n v="4000"/>
    <n v="333"/>
    <n v="10042"/>
    <n v="2511"/>
  </r>
  <r>
    <x v="11"/>
    <s v=" Kiyombya Health Centre III "/>
    <n v="2375"/>
    <n v="198"/>
    <m/>
    <m/>
  </r>
  <r>
    <x v="12"/>
    <s v=" Bitooma Health Centre III "/>
    <n v="508"/>
    <n v="42"/>
    <m/>
    <m/>
  </r>
  <r>
    <x v="12"/>
    <s v=" Bushenyi Health Centre IV "/>
    <n v="8643"/>
    <n v="720"/>
    <n v="693"/>
    <n v="173"/>
  </r>
  <r>
    <x v="12"/>
    <s v=" Comboni HOSPITAL "/>
    <m/>
    <m/>
    <n v="1640"/>
    <n v="410"/>
  </r>
  <r>
    <x v="12"/>
    <s v=" Ishaka Adventist HOSPITAL "/>
    <m/>
    <m/>
    <n v="2541"/>
    <n v="635"/>
  </r>
  <r>
    <x v="12"/>
    <s v=" Kiu Teaching HOSPITAL "/>
    <m/>
    <m/>
    <n v="590"/>
    <n v="148"/>
  </r>
  <r>
    <x v="12"/>
    <s v=" Kyabugimbi Health Centre IV "/>
    <m/>
    <m/>
    <n v="574"/>
    <n v="144"/>
  </r>
  <r>
    <x v="13"/>
    <s v=" Bulumbi Health Centre III "/>
    <n v="990"/>
    <n v="83"/>
    <n v="369"/>
    <n v="92"/>
  </r>
  <r>
    <x v="13"/>
    <s v=" Busia Health Centre IV "/>
    <n v="1210"/>
    <n v="101"/>
    <n v="1201"/>
    <n v="300"/>
  </r>
  <r>
    <x v="13"/>
    <s v=" Dabani HOSPITAL "/>
    <n v="1060"/>
    <n v="88"/>
    <n v="415"/>
    <n v="104"/>
  </r>
  <r>
    <x v="13"/>
    <s v=" Masafu General Hospital "/>
    <n v="1603"/>
    <n v="134"/>
    <n v="1515"/>
    <n v="379"/>
  </r>
  <r>
    <x v="13"/>
    <s v=" Bushia Medical Center Health Centre III "/>
    <m/>
    <m/>
    <n v="1407"/>
    <n v="352"/>
  </r>
  <r>
    <x v="14"/>
    <s v=" Busolwe HOSPITAL "/>
    <n v="2411"/>
    <n v="201"/>
    <n v="3704"/>
    <n v="926"/>
  </r>
  <r>
    <x v="14"/>
    <s v=" Nabiganda Health Centre III "/>
    <n v="2389"/>
    <n v="199"/>
    <n v="2096"/>
    <n v="524"/>
  </r>
  <r>
    <x v="15"/>
    <s v=" Butebo Health Centre IV "/>
    <m/>
    <m/>
    <n v="1000"/>
    <n v="250"/>
  </r>
  <r>
    <x v="16"/>
    <s v=" Bugaya Health Centre III ( Buvuma ) "/>
    <n v="107"/>
    <n v="9"/>
    <n v="355"/>
    <n v="89"/>
  </r>
  <r>
    <x v="16"/>
    <s v=" Buvuma Health Centre IV "/>
    <n v="188"/>
    <n v="16"/>
    <n v="984"/>
    <n v="246"/>
  </r>
  <r>
    <x v="16"/>
    <s v=" Buwooya Health Centre II "/>
    <n v="142"/>
    <n v="12"/>
    <n v="419"/>
    <n v="105"/>
  </r>
  <r>
    <x v="16"/>
    <s v=" Bweema Health Centre III "/>
    <n v="181"/>
    <n v="15"/>
    <n v="347"/>
    <n v="87"/>
  </r>
  <r>
    <x v="16"/>
    <s v=" Lubya Health Centre II "/>
    <n v="120"/>
    <n v="10"/>
    <n v="280"/>
    <n v="70"/>
  </r>
  <r>
    <x v="16"/>
    <s v=" Lwajje Health Centre II "/>
    <n v="102"/>
    <n v="9"/>
    <n v="393"/>
    <n v="98"/>
  </r>
  <r>
    <x v="16"/>
    <s v=" Namatale Health Centre II "/>
    <n v="108"/>
    <n v="9"/>
    <n v="355"/>
    <n v="89"/>
  </r>
  <r>
    <x v="16"/>
    <s v=" Nkata Health Centre II "/>
    <n v="178"/>
    <n v="15"/>
    <n v="867"/>
    <n v="217"/>
  </r>
  <r>
    <x v="17"/>
    <s v=" Buyende Bugaya Health Centre III GOVT "/>
    <n v="869"/>
    <n v="72"/>
    <n v="2395"/>
    <n v="599"/>
  </r>
  <r>
    <x v="17"/>
    <s v=" Kidera Health Centre IV "/>
    <n v="1131"/>
    <n v="94"/>
    <n v="3606"/>
    <n v="902"/>
  </r>
  <r>
    <x v="18"/>
    <s v=" Agwatta Health Centre III "/>
    <n v="2337"/>
    <n v="195"/>
    <n v="2357"/>
    <n v="589"/>
  </r>
  <r>
    <x v="18"/>
    <s v=" Dokolo Health Centre IV "/>
    <n v="3000"/>
    <n v="250"/>
    <n v="3770"/>
    <n v="943"/>
  </r>
  <r>
    <x v="18"/>
    <s v=" Kangai Health Centre III "/>
    <n v="2000"/>
    <n v="167"/>
    <n v="1632"/>
    <n v="408"/>
  </r>
  <r>
    <x v="19"/>
    <s v=" Gomba Kanoni Health Centre III GOVT "/>
    <n v="3527"/>
    <n v="294"/>
    <m/>
    <m/>
  </r>
  <r>
    <x v="19"/>
    <s v=" Maddu Health Centre IV "/>
    <n v="0"/>
    <n v="0"/>
    <n v="4527"/>
    <n v="1132"/>
  </r>
  <r>
    <x v="19"/>
    <s v=" Mpenja Health Centre III "/>
    <n v="0"/>
    <n v="0"/>
    <m/>
    <m/>
  </r>
  <r>
    <x v="20"/>
    <s v=" Awach Health Centre IV "/>
    <n v="1450"/>
    <n v="121"/>
    <n v="1132"/>
    <n v="283"/>
  </r>
  <r>
    <x v="20"/>
    <s v=" Gulu Police Health Centre II "/>
    <n v="800"/>
    <n v="67"/>
    <m/>
    <m/>
  </r>
  <r>
    <x v="20"/>
    <s v=" Gulu Regional Referal Hospital "/>
    <n v="2050"/>
    <n v="171"/>
    <n v="4414"/>
    <n v="1104"/>
  </r>
  <r>
    <x v="20"/>
    <s v=" TASO Gulu Clinic "/>
    <n v="2530"/>
    <n v="211"/>
    <n v="6137"/>
    <n v="1534"/>
  </r>
  <r>
    <x v="20"/>
    <s v=" Lugore Prisons Health Centre II (Patiko) "/>
    <m/>
    <m/>
    <n v="162"/>
    <n v="41"/>
  </r>
  <r>
    <x v="21"/>
    <s v=" Hoima Police Clinic HC II PHP "/>
    <n v="1100"/>
    <n v="92"/>
    <m/>
    <m/>
  </r>
  <r>
    <x v="21"/>
    <s v=" Hoima REGIONAL REF HOSPITAL "/>
    <n v="6720"/>
    <n v="560"/>
    <n v="9540"/>
    <n v="2385"/>
  </r>
  <r>
    <x v="21"/>
    <s v=" Kigorobya Health Centre IV "/>
    <n v="4424"/>
    <n v="369"/>
    <n v="2957"/>
    <n v="739"/>
  </r>
  <r>
    <x v="21"/>
    <s v=" Kikuube Health Centre IV "/>
    <n v="5199"/>
    <n v="433"/>
    <n v="5000"/>
    <n v="1250"/>
  </r>
  <r>
    <x v="22"/>
    <s v=" Ibanda HOSPITAL "/>
    <n v="1279"/>
    <n v="107"/>
    <n v="1774"/>
    <n v="444"/>
  </r>
  <r>
    <x v="22"/>
    <s v=" Kanywambogo Health Centre III "/>
    <n v="3198"/>
    <n v="267"/>
    <m/>
    <m/>
  </r>
  <r>
    <x v="22"/>
    <s v=" Kikyenkye Health Centre III "/>
    <n v="1440"/>
    <n v="120"/>
    <n v="478"/>
    <n v="120"/>
  </r>
  <r>
    <x v="22"/>
    <s v=" Ruhoko Health Centre IV "/>
    <n v="3438"/>
    <n v="287"/>
    <n v="3002"/>
    <n v="751"/>
  </r>
  <r>
    <x v="22"/>
    <s v=" Ishongororo Health Centre IV "/>
    <m/>
    <m/>
    <n v="2356"/>
    <n v="589"/>
  </r>
  <r>
    <x v="23"/>
    <s v=" Bugono Health Centre IV "/>
    <n v="2136"/>
    <n v="178"/>
    <n v="985"/>
    <n v="246"/>
  </r>
  <r>
    <x v="23"/>
    <s v=" Busesa Health Centre IV "/>
    <n v="1876"/>
    <n v="156"/>
    <n v="2500"/>
    <n v="625"/>
  </r>
  <r>
    <x v="23"/>
    <s v=" Iganga HOSPITAL "/>
    <n v="2322"/>
    <n v="194"/>
    <n v="3240"/>
    <n v="810"/>
  </r>
  <r>
    <x v="23"/>
    <s v=" Namungalwe Health Centre III "/>
    <n v="1766"/>
    <n v="147"/>
    <n v="875"/>
    <n v="219"/>
  </r>
  <r>
    <x v="24"/>
    <s v=" Endiizi Health Centre III "/>
    <n v="1464"/>
    <n v="122"/>
    <m/>
    <m/>
  </r>
  <r>
    <x v="24"/>
    <s v=" Kabuyanda Health Centre IV "/>
    <n v="1788"/>
    <n v="149"/>
    <n v="1636"/>
    <n v="409"/>
  </r>
  <r>
    <x v="24"/>
    <s v=" Kamubeizi Health Centre II "/>
    <n v="396"/>
    <n v="33"/>
    <m/>
    <m/>
  </r>
  <r>
    <x v="24"/>
    <s v=" Kanywamaizi Health Centre III "/>
    <n v="234"/>
    <n v="20"/>
    <m/>
    <m/>
  </r>
  <r>
    <x v="24"/>
    <s v=" Kashumba Health Centre III "/>
    <n v="602"/>
    <n v="50"/>
    <m/>
    <m/>
  </r>
  <r>
    <x v="24"/>
    <s v=" Kikokwa Health Centre III "/>
    <n v="482"/>
    <n v="40"/>
    <m/>
    <m/>
  </r>
  <r>
    <x v="24"/>
    <s v=" Mbaare Health Centre III "/>
    <n v="296"/>
    <n v="25"/>
    <m/>
    <m/>
  </r>
  <r>
    <x v="24"/>
    <s v=" Ngarama Health Centre III "/>
    <n v="856"/>
    <n v="71"/>
    <m/>
    <m/>
  </r>
  <r>
    <x v="24"/>
    <s v=" Nyakitunda Health Centre III "/>
    <n v="293"/>
    <n v="24"/>
    <m/>
    <m/>
  </r>
  <r>
    <x v="24"/>
    <s v=" Nyamuyanja Health Centre IV "/>
    <n v="753"/>
    <n v="63"/>
    <n v="718"/>
    <n v="180"/>
  </r>
  <r>
    <x v="24"/>
    <s v=" Nyarubungo Health Centre III "/>
    <n v="634"/>
    <n v="53"/>
    <m/>
    <m/>
  </r>
  <r>
    <x v="24"/>
    <s v=" Rugaaga Health Centre IV "/>
    <n v="949"/>
    <n v="79"/>
    <n v="949"/>
    <n v="237"/>
  </r>
  <r>
    <x v="24"/>
    <s v=" Ruhiira Health Centre III "/>
    <n v="974"/>
    <n v="81"/>
    <n v="353"/>
    <n v="88"/>
  </r>
  <r>
    <x v="24"/>
    <s v=" Rwekubo Health Centre IV "/>
    <n v="320"/>
    <n v="27"/>
    <n v="1157"/>
    <n v="289"/>
  </r>
  <r>
    <x v="24"/>
    <s v=" Nakivale Health Centre III "/>
    <m/>
    <m/>
    <n v="1693"/>
    <n v="423"/>
  </r>
  <r>
    <x v="25"/>
    <s v=" AOET Health Centre II (Wanyama Parish) "/>
    <n v="700"/>
    <n v="58"/>
    <n v="130"/>
    <n v="33"/>
  </r>
  <r>
    <x v="25"/>
    <s v=" Bugembe Health Centre IV "/>
    <n v="1150"/>
    <n v="96"/>
    <n v="496"/>
    <n v="124"/>
  </r>
  <r>
    <x v="25"/>
    <s v=" Buwenge Health Centre IV "/>
    <n v="1150"/>
    <n v="96"/>
    <n v="401"/>
    <n v="100"/>
  </r>
  <r>
    <x v="25"/>
    <s v=" Jinja Police Health Centre III "/>
    <n v="900"/>
    <n v="75"/>
    <m/>
    <m/>
  </r>
  <r>
    <x v="25"/>
    <s v=" Jinja Regional Ref HOSPITAL "/>
    <n v="1500"/>
    <n v="125"/>
    <n v="1401"/>
    <n v="350"/>
  </r>
  <r>
    <x v="25"/>
    <s v=" Kakira Worker's HOSPITAL "/>
    <n v="1000"/>
    <n v="83"/>
    <n v="255"/>
    <n v="64"/>
  </r>
  <r>
    <x v="25"/>
    <s v=" Mpumudde Health Centre IV "/>
    <n v="1149"/>
    <n v="96"/>
    <n v="393"/>
    <n v="98"/>
  </r>
  <r>
    <x v="25"/>
    <s v=" TASO Jinja CLINIC "/>
    <n v="3629"/>
    <n v="302"/>
    <n v="2652"/>
    <n v="663"/>
  </r>
  <r>
    <x v="25"/>
    <s v=" Jinja Main Prison Health Centre III "/>
    <m/>
    <m/>
    <n v="172"/>
    <n v="43"/>
  </r>
  <r>
    <x v="26"/>
    <s v=" Kabale REGIONAL REF HOSPITAL "/>
    <n v="3590"/>
    <n v="299"/>
    <n v="3703"/>
    <n v="926"/>
  </r>
  <r>
    <x v="26"/>
    <s v=" Kamukira Health Centre IV "/>
    <n v="3201"/>
    <n v="267"/>
    <n v="990"/>
    <n v="248"/>
  </r>
  <r>
    <x v="26"/>
    <s v=" Maziba Gvt Health Centre IV "/>
    <n v="3396"/>
    <n v="283"/>
    <n v="849"/>
    <n v="212"/>
  </r>
  <r>
    <x v="26"/>
    <s v=" Rubaya Health Centre IV "/>
    <m/>
    <m/>
    <n v="521"/>
    <n v="130"/>
  </r>
  <r>
    <x v="26"/>
    <s v=" Rugarama HOSPITAL "/>
    <m/>
    <m/>
    <n v="687"/>
    <n v="172"/>
  </r>
  <r>
    <x v="27"/>
    <s v=" Bukuku Health Centre IV "/>
    <n v="2377"/>
    <n v="198"/>
    <n v="1446"/>
    <n v="362"/>
  </r>
  <r>
    <x v="27"/>
    <s v=" Fort Portal Police Clinic HC II "/>
    <n v="2800"/>
    <n v="233"/>
    <m/>
    <m/>
  </r>
  <r>
    <x v="27"/>
    <s v=" Fort Portal Regional Referral Hospital "/>
    <n v="3000"/>
    <n v="250"/>
    <n v="6075"/>
    <n v="1519"/>
  </r>
  <r>
    <x v="27"/>
    <s v=" Virika HOSPITAL "/>
    <m/>
    <m/>
    <n v="2479"/>
    <n v="620"/>
  </r>
  <r>
    <x v="28"/>
    <s v=" Kaberamaido Health Centre IV "/>
    <n v="2800"/>
    <n v="233"/>
    <n v="5461"/>
    <n v="1365"/>
  </r>
  <r>
    <x v="29"/>
    <s v=" Kagadi HOSPITAL "/>
    <n v="6336"/>
    <n v="528"/>
    <n v="7201"/>
    <n v="1800"/>
  </r>
  <r>
    <x v="30"/>
    <s v=" Kakumiro Health Centre IV "/>
    <n v="5681"/>
    <n v="473"/>
    <n v="6008"/>
    <n v="1502"/>
  </r>
  <r>
    <x v="30"/>
    <s v=" Magoma Health Centre II "/>
    <m/>
    <m/>
    <m/>
    <m/>
  </r>
  <r>
    <x v="31"/>
    <s v=" Bukasa Health Centre IV "/>
    <n v="800"/>
    <n v="67"/>
    <m/>
    <m/>
  </r>
  <r>
    <x v="31"/>
    <s v=" Kalangala Health Centre IV "/>
    <n v="1200"/>
    <n v="100"/>
    <n v="2000"/>
    <n v="500"/>
  </r>
  <r>
    <x v="32"/>
    <s v=" Bumanya Health Centre IV "/>
    <n v="1877"/>
    <n v="156"/>
    <n v="4110"/>
    <n v="1028"/>
  </r>
  <r>
    <x v="32"/>
    <s v=" Nawaikoke Health Centre III "/>
    <n v="123"/>
    <n v="10"/>
    <n v="1563"/>
    <n v="391"/>
  </r>
  <r>
    <x v="33"/>
    <s v=" Bukulula Health Centre IV "/>
    <n v="2395"/>
    <n v="200"/>
    <n v="3696"/>
    <n v="924"/>
  </r>
  <r>
    <x v="33"/>
    <s v=" Kyamulibwa Gvt Health Centre III "/>
    <n v="1903"/>
    <n v="159"/>
    <n v="1240"/>
    <n v="310"/>
  </r>
  <r>
    <x v="33"/>
    <s v=" Lukaya Health Centre III "/>
    <n v="0"/>
    <n v="0"/>
    <m/>
    <m/>
  </r>
  <r>
    <x v="33"/>
    <s v=" Villa Maria HOSPITAL "/>
    <n v="638"/>
    <n v="53"/>
    <m/>
    <m/>
  </r>
  <r>
    <x v="34"/>
    <s v=" Kisenyi Health Centre III "/>
    <n v="11769"/>
    <n v="981"/>
    <n v="17521"/>
    <n v="4380"/>
  </r>
  <r>
    <x v="34"/>
    <s v=" Kisugu Health Centre III "/>
    <n v="2000"/>
    <n v="167"/>
    <n v="3797"/>
    <n v="949"/>
  </r>
  <r>
    <x v="34"/>
    <s v=" Komamboga Health Centre III "/>
    <n v="2000"/>
    <n v="167"/>
    <n v="5818"/>
    <n v="1455"/>
  </r>
  <r>
    <x v="34"/>
    <s v=" Makerere University Health Centre III "/>
    <n v="11000"/>
    <n v="917"/>
    <n v="2596"/>
    <n v="649"/>
  </r>
  <r>
    <x v="34"/>
    <s v=" Naguru Police Clinic Health Centre II "/>
    <n v="62"/>
    <n v="5"/>
    <m/>
    <m/>
  </r>
  <r>
    <x v="34"/>
    <s v=" Nsambya Police Clinic Health Centre III "/>
    <n v="1700"/>
    <n v="142"/>
    <m/>
    <m/>
  </r>
  <r>
    <x v="34"/>
    <s v=" Old Kampala Hospital Health Centre IV "/>
    <n v="6012"/>
    <n v="501"/>
    <n v="689"/>
    <n v="172"/>
  </r>
  <r>
    <x v="34"/>
    <s v=" Murchison Bay HOSPITAL "/>
    <m/>
    <m/>
    <n v="4325"/>
    <n v="1081"/>
  </r>
  <r>
    <x v="35"/>
    <s v=" Kamuli HOSPITAL "/>
    <n v="4289"/>
    <n v="357"/>
    <n v="3504"/>
    <n v="876"/>
  </r>
  <r>
    <x v="35"/>
    <s v=" Namwendwa Health Centre IV "/>
    <n v="3592"/>
    <n v="299"/>
    <n v="1956"/>
    <n v="489"/>
  </r>
  <r>
    <x v="35"/>
    <s v=" Nankandulo Health Centre IV "/>
    <n v="3499"/>
    <n v="292"/>
    <n v="1540"/>
    <n v="385"/>
  </r>
  <r>
    <x v="36"/>
    <s v=" Bigodi Health Centre III "/>
    <n v="2841"/>
    <n v="237"/>
    <n v="1467"/>
    <n v="367"/>
  </r>
  <r>
    <x v="36"/>
    <s v=" Ntara Health Centre IV "/>
    <n v="4150"/>
    <n v="346"/>
    <n v="3539"/>
    <n v="885"/>
  </r>
  <r>
    <x v="36"/>
    <s v=" Rukunyu Health Centre IV "/>
    <n v="4150"/>
    <n v="346"/>
    <n v="2458"/>
    <n v="615"/>
  </r>
  <r>
    <x v="36"/>
    <s v=" Rwamwanja Health Centre III "/>
    <m/>
    <m/>
    <n v="2318"/>
    <n v="580"/>
  </r>
  <r>
    <x v="37"/>
    <s v=" Bwindi Community HOSPITAL "/>
    <n v="1542"/>
    <n v="129"/>
    <n v="1256"/>
    <n v="314"/>
  </r>
  <r>
    <x v="37"/>
    <s v=" Kambuga HOSPITAL "/>
    <n v="1586"/>
    <n v="132"/>
    <n v="1593"/>
    <n v="398"/>
  </r>
  <r>
    <x v="37"/>
    <s v=" Kanungu Kayonza Health Centre III GOVT "/>
    <n v="238"/>
    <n v="20"/>
    <n v="289"/>
    <n v="72"/>
  </r>
  <r>
    <x v="37"/>
    <s v=" Kanyantorogo Gvt Health Centre III "/>
    <n v="324"/>
    <n v="27"/>
    <n v="522"/>
    <n v="131"/>
  </r>
  <r>
    <x v="37"/>
    <s v=" Katete Health Centre III "/>
    <n v="904"/>
    <n v="75"/>
    <m/>
    <m/>
  </r>
  <r>
    <x v="37"/>
    <s v=" Kihiihi Health Centre IV "/>
    <n v="3865"/>
    <n v="322"/>
    <n v="2610"/>
    <n v="653"/>
  </r>
  <r>
    <x v="37"/>
    <s v=" Kirima Health Centre III "/>
    <n v="108"/>
    <n v="9"/>
    <m/>
    <m/>
  </r>
  <r>
    <x v="37"/>
    <s v=" Mpungu Health Centre III "/>
    <n v="149"/>
    <n v="12"/>
    <n v="159"/>
    <n v="40"/>
  </r>
  <r>
    <x v="37"/>
    <s v=" Nyakatare Health Centre III "/>
    <n v="42"/>
    <n v="4"/>
    <m/>
    <m/>
  </r>
  <r>
    <x v="37"/>
    <s v=" Rugyeyo Health Centre III "/>
    <n v="101"/>
    <n v="8"/>
    <n v="778"/>
    <n v="195"/>
  </r>
  <r>
    <x v="38"/>
    <s v=" Bwera HOSPITAL "/>
    <n v="4394"/>
    <n v="366"/>
    <n v="2998"/>
    <n v="750"/>
  </r>
  <r>
    <x v="38"/>
    <s v=" Hiima Iaa (Uci) Health Centre IV "/>
    <n v="4000"/>
    <n v="333"/>
    <m/>
    <m/>
  </r>
  <r>
    <x v="38"/>
    <s v=" Kagando HOSPITAL "/>
    <m/>
    <m/>
    <n v="1405"/>
    <n v="351"/>
  </r>
  <r>
    <x v="38"/>
    <s v=" Kilembe HOSPITAL "/>
    <m/>
    <m/>
    <n v="2629"/>
    <n v="657"/>
  </r>
  <r>
    <x v="39"/>
    <s v=" Kassanda Health Centre IV "/>
    <m/>
    <m/>
    <n v="3033"/>
    <n v="758"/>
  </r>
  <r>
    <x v="40"/>
    <s v=" ASTU Health Centre IV "/>
    <n v="1200"/>
    <n v="100"/>
    <m/>
    <m/>
  </r>
  <r>
    <x v="40"/>
    <s v=" Katakwi General Hospital "/>
    <n v="4500"/>
    <n v="375"/>
    <n v="5160"/>
    <n v="1290"/>
  </r>
  <r>
    <x v="40"/>
    <s v=" St. Kevin Toroma Health Centre III "/>
    <n v="3525"/>
    <n v="294"/>
    <n v="1596"/>
    <n v="399"/>
  </r>
  <r>
    <x v="41"/>
    <s v=" Bbaale Health Centre IV "/>
    <n v="2678"/>
    <n v="223"/>
    <n v="1825"/>
    <n v="456"/>
  </r>
  <r>
    <x v="41"/>
    <s v=" Busaana Health Centre III "/>
    <n v="1003"/>
    <n v="84"/>
    <n v="1052"/>
    <n v="263"/>
  </r>
  <r>
    <x v="41"/>
    <s v=" Galiraya Health Centre III "/>
    <n v="396"/>
    <n v="33"/>
    <n v="723"/>
    <n v="181"/>
  </r>
  <r>
    <x v="41"/>
    <s v=" Kangulumira Health Centre IV "/>
    <n v="2372"/>
    <n v="198"/>
    <n v="2850"/>
    <n v="713"/>
  </r>
  <r>
    <x v="41"/>
    <s v=" Kawongo Health Centre III "/>
    <n v="278"/>
    <n v="23"/>
    <n v="418"/>
    <n v="105"/>
  </r>
  <r>
    <x v="41"/>
    <s v=" Kayunga Hospital "/>
    <n v="2638"/>
    <n v="220"/>
    <n v="3893"/>
    <n v="973"/>
  </r>
  <r>
    <x v="41"/>
    <s v=" Lugasa Health Centre III "/>
    <n v="363"/>
    <n v="30"/>
    <n v="870"/>
    <n v="218"/>
  </r>
  <r>
    <x v="41"/>
    <s v=" Namusaala Health Centre II "/>
    <n v="172"/>
    <n v="14"/>
    <n v="47"/>
    <n v="12"/>
  </r>
  <r>
    <x v="41"/>
    <s v=" Nazigo Health Centre III "/>
    <n v="1191"/>
    <n v="99"/>
    <n v="709"/>
    <n v="177"/>
  </r>
  <r>
    <x v="41"/>
    <s v=" Nkokonjeru Health Centre III "/>
    <n v="1320"/>
    <n v="110"/>
    <n v="586"/>
    <n v="147"/>
  </r>
  <r>
    <x v="41"/>
    <s v=" Wabwoko Health Centre III "/>
    <n v="1289"/>
    <n v="107"/>
    <n v="522"/>
    <n v="131"/>
  </r>
  <r>
    <x v="42"/>
    <s v=" Kibaale Health Centre IV (Kibaale) "/>
    <n v="4781"/>
    <n v="398"/>
    <n v="5105"/>
    <n v="1276"/>
  </r>
  <r>
    <x v="42"/>
    <s v=" Kyebando Health Centre III GOVT "/>
    <n v="1100"/>
    <n v="92"/>
    <n v="1615"/>
    <n v="404"/>
  </r>
  <r>
    <x v="43"/>
    <s v=" Bukomero Health Centre IV "/>
    <n v="4835"/>
    <n v="403"/>
    <n v="991"/>
    <n v="248"/>
  </r>
  <r>
    <x v="43"/>
    <s v=" Kiboga HOSPITAL "/>
    <m/>
    <m/>
    <n v="2009"/>
    <n v="502"/>
  </r>
  <r>
    <x v="44"/>
    <s v=" Kibuku Health Centre IV "/>
    <m/>
    <m/>
    <n v="2000"/>
    <n v="500"/>
  </r>
  <r>
    <x v="45"/>
    <s v=" Family Health Resource Centre CLINIC "/>
    <n v="1910"/>
    <n v="159"/>
    <n v="1585"/>
    <n v="396"/>
  </r>
  <r>
    <x v="45"/>
    <s v=" Kazo Health Centre IV "/>
    <n v="1650"/>
    <n v="138"/>
    <n v="1972"/>
    <n v="493"/>
  </r>
  <r>
    <x v="45"/>
    <s v=" Kiruhura Health Centre IV "/>
    <n v="1456"/>
    <n v="121"/>
    <n v="1191"/>
    <n v="298"/>
  </r>
  <r>
    <x v="45"/>
    <s v=" Kiruhura Kinoni Health Centre III GOVT "/>
    <n v="600"/>
    <n v="50"/>
    <m/>
    <m/>
  </r>
  <r>
    <x v="45"/>
    <s v=" Rushere Community HOSPITAL "/>
    <n v="1973"/>
    <n v="164"/>
    <n v="1752"/>
    <n v="438"/>
  </r>
  <r>
    <x v="45"/>
    <s v=" Rwemikoma Health Centre III "/>
    <n v="1245"/>
    <n v="104"/>
    <n v="687"/>
    <n v="172"/>
  </r>
  <r>
    <x v="46"/>
    <s v=" Busanza Health Centre IV "/>
    <n v="841"/>
    <n v="70"/>
    <n v="454"/>
    <n v="114"/>
  </r>
  <r>
    <x v="46"/>
    <s v=" Chahafi Health Centre IV "/>
    <n v="887"/>
    <n v="74"/>
    <n v="294"/>
    <n v="74"/>
  </r>
  <r>
    <x v="46"/>
    <s v=" Kisoro HOSPITAL "/>
    <n v="1067"/>
    <n v="89"/>
    <n v="2335"/>
    <n v="584"/>
  </r>
  <r>
    <x v="46"/>
    <s v=" Muramba Health Centre III "/>
    <n v="1063"/>
    <n v="89"/>
    <n v="319"/>
    <n v="80"/>
  </r>
  <r>
    <x v="46"/>
    <s v=" Mutolere (St. Francis) HOSPITAL "/>
    <n v="467"/>
    <n v="39"/>
    <n v="509"/>
    <n v="127"/>
  </r>
  <r>
    <x v="46"/>
    <s v=" Nyabihuniko Health Centre III "/>
    <n v="620"/>
    <n v="52"/>
    <n v="140"/>
    <n v="35"/>
  </r>
  <r>
    <x v="46"/>
    <s v=" Rubuguri Health Centre IV "/>
    <n v="555"/>
    <n v="46"/>
    <n v="423"/>
    <n v="106"/>
  </r>
  <r>
    <x v="47"/>
    <s v=" Kitgum HOSPITAL "/>
    <n v="2000"/>
    <n v="167"/>
    <n v="2685"/>
    <n v="671"/>
  </r>
  <r>
    <x v="47"/>
    <s v=" Naam Okora Health Centre IV "/>
    <n v="1000"/>
    <n v="83"/>
    <n v="1346"/>
    <n v="337"/>
  </r>
  <r>
    <x v="47"/>
    <s v=" St. Joseph'S Kitgum HOSPITAL "/>
    <n v="1000"/>
    <n v="83"/>
    <n v="3249"/>
    <n v="812"/>
  </r>
  <r>
    <x v="48"/>
    <s v=" Aboke Health Centre IV "/>
    <n v="8000"/>
    <n v="667"/>
    <n v="5823"/>
    <n v="1456"/>
  </r>
  <r>
    <x v="48"/>
    <s v=" Alito Health Centre III "/>
    <n v="4106"/>
    <n v="342"/>
    <n v="2927"/>
    <n v="732"/>
  </r>
  <r>
    <x v="49"/>
    <s v=" Kacheri Health Centre III "/>
    <n v="2815"/>
    <n v="235"/>
    <n v="1412"/>
    <n v="353"/>
  </r>
  <r>
    <x v="49"/>
    <s v=" Kdds Health Centre III "/>
    <n v="209"/>
    <n v="17"/>
    <n v="1493"/>
    <n v="373"/>
  </r>
  <r>
    <x v="49"/>
    <s v=" Kotido Health Centre IV "/>
    <n v="2323"/>
    <n v="194"/>
    <n v="2940"/>
    <n v="735"/>
  </r>
  <r>
    <x v="49"/>
    <s v=" Nakapelimoru Health Centre III "/>
    <n v="1432"/>
    <n v="119"/>
    <n v="630"/>
    <n v="158"/>
  </r>
  <r>
    <x v="49"/>
    <s v=" Rengen Health Centre III "/>
    <n v="1535"/>
    <n v="128"/>
    <n v="839"/>
    <n v="210"/>
  </r>
  <r>
    <x v="50"/>
    <s v=" Atutur HOSPITAL "/>
    <n v="2800"/>
    <n v="233"/>
    <n v="3200"/>
    <n v="800"/>
  </r>
  <r>
    <x v="51"/>
    <s v=" Kikonda Health Centre III "/>
    <n v="2000"/>
    <n v="167"/>
    <m/>
    <m/>
  </r>
  <r>
    <x v="51"/>
    <s v=" Ntwetwe Health Centre IV "/>
    <n v="7919"/>
    <n v="660"/>
    <n v="9919"/>
    <n v="2480"/>
  </r>
  <r>
    <x v="52"/>
    <s v=" Bujubuli Health Centre III "/>
    <m/>
    <m/>
    <n v="5057"/>
    <n v="1264"/>
  </r>
  <r>
    <x v="53"/>
    <s v=" Kyegegwa Health Centre IV "/>
    <n v="9841"/>
    <n v="820"/>
    <n v="9943"/>
    <n v="2486"/>
  </r>
  <r>
    <x v="54"/>
    <s v=" Kyarusozi Health Centre IV "/>
    <n v="7581"/>
    <n v="632"/>
    <m/>
    <m/>
  </r>
  <r>
    <x v="54"/>
    <s v=" Nyankwanzi Health Centre III "/>
    <n v="2300"/>
    <n v="192"/>
    <m/>
    <m/>
  </r>
  <r>
    <x v="54"/>
    <s v=" Kyenjojo Hospital "/>
    <m/>
    <m/>
    <n v="11175"/>
    <n v="2794"/>
  </r>
  <r>
    <x v="55"/>
    <s v=" Kakuuto Health Centre IV "/>
    <n v="2000"/>
    <n v="167"/>
    <n v="3203"/>
    <n v="801"/>
  </r>
  <r>
    <x v="55"/>
    <s v=" Lwankoni Health Centre III "/>
    <n v="0"/>
    <n v="0"/>
    <m/>
    <m/>
  </r>
  <r>
    <x v="55"/>
    <s v=" Rakai Health Sciences Program CLINIC "/>
    <n v="5121"/>
    <n v="427"/>
    <n v="3918"/>
    <n v="980"/>
  </r>
  <r>
    <x v="56"/>
    <s v=" Madi-Opei Health Centre IV "/>
    <n v="2000"/>
    <n v="167"/>
    <n v="3071"/>
    <n v="768"/>
  </r>
  <r>
    <x v="56"/>
    <s v=" Padibe Health Centre IV "/>
    <n v="1000"/>
    <n v="83"/>
    <n v="2874"/>
    <n v="719"/>
  </r>
  <r>
    <x v="57"/>
    <s v=" Agali Health Centre III "/>
    <n v="1000"/>
    <n v="83"/>
    <m/>
    <m/>
  </r>
  <r>
    <x v="57"/>
    <s v=" Amach Health Centre IV "/>
    <n v="2000"/>
    <n v="167"/>
    <n v="1199"/>
    <n v="300"/>
  </r>
  <r>
    <x v="57"/>
    <s v=" Barr Health Centre III "/>
    <n v="1000"/>
    <n v="83"/>
    <n v="497"/>
    <n v="124"/>
  </r>
  <r>
    <x v="57"/>
    <s v=" Boroboro Health Centre III "/>
    <n v="1000"/>
    <n v="83"/>
    <n v="358"/>
    <n v="90"/>
  </r>
  <r>
    <x v="57"/>
    <s v=" Lira Barracks Health Centre III "/>
    <n v="0"/>
    <n v="0"/>
    <m/>
    <m/>
  </r>
  <r>
    <x v="57"/>
    <s v=" Lira REGIONAL REF HOSPITAL "/>
    <n v="3000"/>
    <n v="250"/>
    <n v="5921"/>
    <n v="1480"/>
  </r>
  <r>
    <x v="57"/>
    <s v=" Ober Health Centre III "/>
    <n v="1000"/>
    <n v="83"/>
    <n v="880"/>
    <n v="220"/>
  </r>
  <r>
    <x v="57"/>
    <s v=" Ogur Health Centre IV "/>
    <n v="1000"/>
    <n v="83"/>
    <n v="971"/>
    <n v="243"/>
  </r>
  <r>
    <x v="57"/>
    <s v=" PAG Mission Health Centre IV "/>
    <m/>
    <m/>
    <n v="750"/>
    <n v="188"/>
  </r>
  <r>
    <x v="57"/>
    <s v=" Charis Health Centre III "/>
    <m/>
    <m/>
    <m/>
    <m/>
  </r>
  <r>
    <x v="58"/>
    <s v=" Luwero Health Centre IV "/>
    <n v="5357"/>
    <n v="446"/>
    <n v="5265"/>
    <n v="1316"/>
  </r>
  <r>
    <x v="58"/>
    <s v=" Nyimbwa Health Centre IV "/>
    <n v="4689"/>
    <n v="391"/>
    <n v="1974"/>
    <n v="494"/>
  </r>
  <r>
    <x v="58"/>
    <s v=" Zirobwe Health Centre III "/>
    <m/>
    <m/>
    <n v="2807"/>
    <n v="702"/>
  </r>
  <r>
    <x v="59"/>
    <s v=" Kiwangala Health Centre IV "/>
    <n v="4000"/>
    <n v="333"/>
    <n v="4544"/>
    <n v="1136"/>
  </r>
  <r>
    <x v="59"/>
    <s v=" Kyazanga Health Centre IV "/>
    <n v="5246"/>
    <n v="437"/>
    <n v="4702"/>
    <n v="1176"/>
  </r>
  <r>
    <x v="60"/>
    <s v=" Lyantonde HOSPITAL "/>
    <n v="6878"/>
    <n v="573"/>
    <n v="6878"/>
    <n v="1720"/>
  </r>
  <r>
    <x v="61"/>
    <s v=" Kiyumba Health Centre IV "/>
    <n v="3309"/>
    <n v="276"/>
    <n v="4495"/>
    <n v="1124"/>
  </r>
  <r>
    <x v="61"/>
    <s v=" Kyannamukaaka Health Centre IV "/>
    <n v="3410"/>
    <n v="284"/>
    <n v="5249"/>
    <n v="1312"/>
  </r>
  <r>
    <x v="61"/>
    <s v=" Masaka Police Health Centre II "/>
    <n v="1400"/>
    <n v="117"/>
    <m/>
    <m/>
  </r>
  <r>
    <x v="61"/>
    <s v=" St. Joseph Kitovu HOSPITAL "/>
    <n v="1738"/>
    <n v="145"/>
    <m/>
    <m/>
  </r>
  <r>
    <x v="61"/>
    <s v=" TASO Masaka CLINIC "/>
    <n v="0"/>
    <n v="0"/>
    <m/>
    <m/>
  </r>
  <r>
    <x v="61"/>
    <s v=" Masaka Prisons Clinic HC III "/>
    <m/>
    <m/>
    <n v="370"/>
    <n v="93"/>
  </r>
  <r>
    <x v="62"/>
    <s v=" Bwijanga Health Centre IV "/>
    <n v="3045"/>
    <n v="254"/>
    <n v="4162"/>
    <n v="1041"/>
  </r>
  <r>
    <x v="62"/>
    <s v=" Kinyara Sugar Works Health Centre III "/>
    <n v="2000"/>
    <n v="167"/>
    <n v="2438"/>
    <n v="610"/>
  </r>
  <r>
    <x v="62"/>
    <s v=" Masindi HOSPITAL "/>
    <n v="2000"/>
    <n v="167"/>
    <m/>
    <m/>
  </r>
  <r>
    <x v="62"/>
    <s v=" Police Training School Health Centre II "/>
    <n v="688"/>
    <n v="57"/>
    <m/>
    <m/>
  </r>
  <r>
    <x v="62"/>
    <s v=" Masindi Prison Health Centre II "/>
    <m/>
    <m/>
    <n v="741"/>
    <n v="185"/>
  </r>
  <r>
    <x v="63"/>
    <s v=" Buluba HOSPITAL "/>
    <n v="1200"/>
    <n v="100"/>
    <n v="582"/>
    <n v="146"/>
  </r>
  <r>
    <x v="63"/>
    <s v=" Kigandalo Health Centre IV "/>
    <n v="2688"/>
    <n v="224"/>
    <n v="782"/>
    <n v="196"/>
  </r>
  <r>
    <x v="63"/>
    <s v=" Kityerera Health Centre IV "/>
    <n v="2299"/>
    <n v="192"/>
    <n v="994"/>
    <n v="249"/>
  </r>
  <r>
    <x v="63"/>
    <s v=" Mayuge Health Centre III "/>
    <n v="1391"/>
    <n v="116"/>
    <n v="642"/>
    <n v="161"/>
  </r>
  <r>
    <x v="64"/>
    <s v=" Bufumbo Health Centre IV "/>
    <n v="969"/>
    <n v="81"/>
    <n v="517"/>
    <n v="129"/>
  </r>
  <r>
    <x v="64"/>
    <s v=" Busiu Health Centre IV "/>
    <n v="1260"/>
    <n v="105"/>
    <n v="749"/>
    <n v="187"/>
  </r>
  <r>
    <x v="64"/>
    <s v=" Mbale Police Clinic Health Centre II GOVT "/>
    <n v="400"/>
    <n v="33"/>
    <m/>
    <m/>
  </r>
  <r>
    <x v="64"/>
    <s v=" Mbale REGIONAL REF HOSPITAL "/>
    <n v="1052"/>
    <n v="88"/>
    <n v="2736"/>
    <n v="684"/>
  </r>
  <r>
    <x v="64"/>
    <s v=" Namatala Health Centre IV "/>
    <n v="1075"/>
    <n v="90"/>
    <n v="524"/>
    <n v="131"/>
  </r>
  <r>
    <x v="64"/>
    <s v=" TASO Mbale Clinic "/>
    <n v="2903"/>
    <n v="242"/>
    <n v="5133"/>
    <n v="1283"/>
  </r>
  <r>
    <x v="65"/>
    <s v=" Biharwe (Nyabuhama) Health Centre III "/>
    <n v="385"/>
    <n v="32"/>
    <n v="257"/>
    <n v="64"/>
  </r>
  <r>
    <x v="65"/>
    <s v=" Bubaare Health Centre III "/>
    <n v="344"/>
    <n v="29"/>
    <n v="165"/>
    <n v="41"/>
  </r>
  <r>
    <x v="65"/>
    <s v=" Bwizibwera Health Centre IV "/>
    <n v="502"/>
    <n v="42"/>
    <n v="1406"/>
    <n v="352"/>
  </r>
  <r>
    <x v="65"/>
    <s v=" Kakoba Health Centre III "/>
    <n v="843"/>
    <n v="70"/>
    <n v="292"/>
    <n v="73"/>
  </r>
  <r>
    <x v="65"/>
    <s v=" Kinoni Health Centre IV "/>
    <n v="1636"/>
    <n v="136"/>
    <n v="610"/>
    <n v="153"/>
  </r>
  <r>
    <x v="65"/>
    <s v=" Nyakayojo Health Centre III "/>
    <n v="466"/>
    <n v="39"/>
    <n v="186"/>
    <n v="47"/>
  </r>
  <r>
    <x v="65"/>
    <s v=" TASO Mbarara CLINIC "/>
    <n v="6093"/>
    <n v="508"/>
    <n v="3130"/>
    <n v="783"/>
  </r>
  <r>
    <x v="66"/>
    <s v="_Military Uganda"/>
    <n v="17700"/>
    <n v="1475"/>
    <n v="21399"/>
    <n v="5350"/>
  </r>
  <r>
    <x v="67"/>
    <s v=" Bitereko Health Centre III "/>
    <n v="1000"/>
    <n v="83"/>
    <n v="543"/>
    <n v="136"/>
  </r>
  <r>
    <x v="67"/>
    <s v=" Kashenshero Health Centre III "/>
    <n v="966"/>
    <n v="81"/>
    <n v="1523"/>
    <n v="381"/>
  </r>
  <r>
    <x v="67"/>
    <s v=" Mitooma Health Centre IV "/>
    <n v="1734"/>
    <n v="145"/>
    <n v="2562"/>
    <n v="641"/>
  </r>
  <r>
    <x v="67"/>
    <s v=" Mitooma Kabira Health Centre III GOVT "/>
    <n v="1327"/>
    <n v="111"/>
    <n v="671"/>
    <n v="168"/>
  </r>
  <r>
    <x v="67"/>
    <s v=" Mutara Health Centre III "/>
    <n v="2259"/>
    <n v="188"/>
    <n v="1055"/>
    <n v="264"/>
  </r>
  <r>
    <x v="67"/>
    <s v=" Nyakatsiro Health Centre III "/>
    <n v="1304"/>
    <n v="109"/>
    <n v="634"/>
    <n v="159"/>
  </r>
  <r>
    <x v="68"/>
    <s v=" Kyantungo Health Centre IV "/>
    <n v="1619"/>
    <n v="135"/>
    <n v="1416"/>
    <n v="354"/>
  </r>
  <r>
    <x v="68"/>
    <s v=" Mityana HOSPITAL "/>
    <n v="2714"/>
    <n v="226"/>
    <n v="6441"/>
    <n v="1610"/>
  </r>
  <r>
    <x v="68"/>
    <s v=" Mwera Health Centre IV "/>
    <n v="2608"/>
    <n v="217"/>
    <m/>
    <m/>
  </r>
  <r>
    <x v="68"/>
    <s v=" Ssekanyonyi Health Centre IV "/>
    <m/>
    <m/>
    <n v="1185"/>
    <n v="296"/>
  </r>
  <r>
    <x v="69"/>
    <s v=" Moroto Regional Refferal HOSPITAL "/>
    <m/>
    <m/>
    <n v="1500"/>
    <n v="375"/>
  </r>
  <r>
    <x v="70"/>
    <s v=" Buwama Health Centre III "/>
    <n v="1580"/>
    <n v="132"/>
    <n v="3219"/>
    <n v="805"/>
  </r>
  <r>
    <x v="70"/>
    <s v=" Kituntu Health Centre III "/>
    <n v="0"/>
    <n v="0"/>
    <m/>
    <m/>
  </r>
  <r>
    <x v="70"/>
    <s v=" Mpigi Health Centre IV "/>
    <n v="3409"/>
    <n v="284"/>
    <n v="4468"/>
    <n v="1117"/>
  </r>
  <r>
    <x v="70"/>
    <s v=" Nkozi HOSPITAL "/>
    <n v="962"/>
    <n v="80"/>
    <m/>
    <m/>
  </r>
  <r>
    <x v="71"/>
    <s v=" Bukuya Health Centre III "/>
    <n v="5843"/>
    <n v="487"/>
    <m/>
    <m/>
  </r>
  <r>
    <x v="71"/>
    <s v=" Kiganda Health Centre IV "/>
    <n v="9763"/>
    <n v="814"/>
    <n v="2967"/>
    <n v="742"/>
  </r>
  <r>
    <x v="71"/>
    <s v=" Mubende RR HOSPITAL "/>
    <m/>
    <m/>
    <n v="15606"/>
    <n v="3902"/>
  </r>
  <r>
    <x v="72"/>
    <s v=" Goma Health Centre III "/>
    <n v="1947"/>
    <n v="162"/>
    <n v="788"/>
    <n v="197"/>
  </r>
  <r>
    <x v="72"/>
    <s v=" Kabanga Health Centre III "/>
    <n v="460"/>
    <n v="38"/>
    <n v="294"/>
    <n v="74"/>
  </r>
  <r>
    <x v="72"/>
    <s v=" Kasawo Health Centre III "/>
    <n v="760"/>
    <n v="63"/>
    <n v="617"/>
    <n v="154"/>
  </r>
  <r>
    <x v="72"/>
    <s v=" Katoogo Health Centre III "/>
    <n v="470"/>
    <n v="39"/>
    <n v="234"/>
    <n v="59"/>
  </r>
  <r>
    <x v="72"/>
    <s v=" Kojja Health Centre IV "/>
    <n v="1388"/>
    <n v="116"/>
    <n v="1313"/>
    <n v="328"/>
  </r>
  <r>
    <x v="72"/>
    <s v=" Koome Health Centre III "/>
    <n v="700"/>
    <n v="58"/>
    <n v="628"/>
    <n v="157"/>
  </r>
  <r>
    <x v="72"/>
    <s v=" Kyabazaala Health Centre III "/>
    <n v="460"/>
    <n v="38"/>
    <n v="336"/>
    <n v="84"/>
  </r>
  <r>
    <x v="72"/>
    <s v=" Kyampisi Health Centre III "/>
    <n v="550"/>
    <n v="46"/>
    <n v="301"/>
    <n v="75"/>
  </r>
  <r>
    <x v="72"/>
    <s v=" Kyetume CBHealth Centre Health Centre III "/>
    <n v="200"/>
    <n v="17"/>
    <n v="707"/>
    <n v="177"/>
  </r>
  <r>
    <x v="72"/>
    <s v=" Mpunge Health Centre III "/>
    <n v="420"/>
    <n v="35"/>
    <n v="290"/>
    <n v="73"/>
  </r>
  <r>
    <x v="72"/>
    <s v=" Mukono CoU Health Centre IV "/>
    <n v="360"/>
    <n v="30"/>
    <n v="1664"/>
    <n v="416"/>
  </r>
  <r>
    <x v="72"/>
    <s v=" Mukono T.C. Health Centre IV "/>
    <n v="1345"/>
    <n v="112"/>
    <n v="2975"/>
    <n v="744"/>
  </r>
  <r>
    <x v="72"/>
    <s v=" Nabalanga Health Centre III "/>
    <n v="550"/>
    <n v="46"/>
    <n v="241"/>
    <n v="60"/>
  </r>
  <r>
    <x v="72"/>
    <s v=" Nagojje Health Centre III "/>
    <n v="720"/>
    <n v="60"/>
    <n v="346"/>
    <n v="87"/>
  </r>
  <r>
    <x v="72"/>
    <s v=" Nakifuma Health Centre III "/>
    <n v="1050"/>
    <n v="88"/>
    <n v="685"/>
    <n v="171"/>
  </r>
  <r>
    <x v="72"/>
    <s v=" Namuganga Health Centre III "/>
    <n v="470"/>
    <n v="39"/>
    <n v="218"/>
    <n v="55"/>
  </r>
  <r>
    <x v="72"/>
    <s v=" Royal Van Zanten Clinic "/>
    <n v="410"/>
    <n v="34"/>
    <n v="175"/>
    <n v="44"/>
  </r>
  <r>
    <x v="72"/>
    <s v=" Seeta-Nazigo Health Centre III "/>
    <n v="1080"/>
    <n v="90"/>
    <n v="556"/>
    <n v="139"/>
  </r>
  <r>
    <x v="72"/>
    <s v=" St. Francis HOSPITAL Naggalama "/>
    <n v="360"/>
    <n v="30"/>
    <n v="2121"/>
    <n v="530"/>
  </r>
  <r>
    <x v="73"/>
    <s v=" Nakaseke HOSPITAL "/>
    <n v="6540"/>
    <n v="545"/>
    <n v="3231"/>
    <n v="808"/>
  </r>
  <r>
    <x v="73"/>
    <s v=" Semuto Health Centre IV "/>
    <m/>
    <m/>
    <n v="1994"/>
    <n v="499"/>
  </r>
  <r>
    <x v="73"/>
    <s v=" Ngoma Health Centre IV "/>
    <m/>
    <m/>
    <n v="1315"/>
    <n v="329"/>
  </r>
  <r>
    <x v="74"/>
    <s v=" Nakasongola Health Centre IV "/>
    <m/>
    <m/>
    <n v="6000"/>
    <n v="1500"/>
  </r>
  <r>
    <x v="75"/>
    <s v=" Buyinja Health Centre IV "/>
    <n v="3586"/>
    <n v="299"/>
    <n v="2046"/>
    <n v="512"/>
  </r>
  <r>
    <x v="75"/>
    <s v=" Sigulu Health Centre III "/>
    <n v="479"/>
    <n v="40"/>
    <n v="454"/>
    <n v="114"/>
  </r>
  <r>
    <x v="76"/>
    <s v=" Nsinze Health Centre IV "/>
    <m/>
    <m/>
    <n v="1368"/>
    <n v="342"/>
  </r>
  <r>
    <x v="76"/>
    <s v=" Namutumba Health Centre III "/>
    <m/>
    <m/>
    <n v="1132"/>
    <n v="283"/>
  </r>
  <r>
    <x v="77"/>
    <s v=" Angal St. Luke HOSPITAL "/>
    <n v="2500"/>
    <n v="208"/>
    <m/>
    <m/>
  </r>
  <r>
    <x v="77"/>
    <s v=" Nebbi Hospital "/>
    <n v="4338"/>
    <n v="362"/>
    <n v="7732"/>
    <n v="1933"/>
  </r>
  <r>
    <x v="78"/>
    <s v=" Itojo HOSPITAL "/>
    <n v="1779"/>
    <n v="148"/>
    <n v="1475"/>
    <n v="369"/>
  </r>
  <r>
    <x v="78"/>
    <s v=" Kitwe Health Centre IV "/>
    <n v="1120"/>
    <n v="93"/>
    <n v="1694"/>
    <n v="424"/>
  </r>
  <r>
    <x v="78"/>
    <s v=" Ntungamo Health Centre IV "/>
    <n v="1035"/>
    <n v="86"/>
    <n v="1015"/>
    <n v="254"/>
  </r>
  <r>
    <x v="78"/>
    <s v=" Ntungamo Ngoma Health Centre III "/>
    <n v="600"/>
    <n v="50"/>
    <n v="201"/>
    <n v="50"/>
  </r>
  <r>
    <x v="78"/>
    <s v=" Rubaare Health Centre IV "/>
    <n v="1592"/>
    <n v="133"/>
    <n v="1431"/>
    <n v="358"/>
  </r>
  <r>
    <x v="78"/>
    <s v=" Ruhoko Health Centre II "/>
    <n v="500"/>
    <n v="42"/>
    <n v="374"/>
    <n v="94"/>
  </r>
  <r>
    <x v="78"/>
    <s v=" Rukoni Health Centre III "/>
    <n v="944"/>
    <n v="79"/>
    <n v="23"/>
    <n v="6"/>
  </r>
  <r>
    <x v="78"/>
    <s v=" Rwashamaire Health Centre IV "/>
    <n v="1742"/>
    <n v="145"/>
    <n v="1362"/>
    <n v="341"/>
  </r>
  <r>
    <x v="79"/>
    <s v=" Alero Health Centre III "/>
    <n v="750"/>
    <n v="63"/>
    <n v="929"/>
    <n v="232"/>
  </r>
  <r>
    <x v="79"/>
    <s v=" Anaka HOSPITAL "/>
    <n v="1500"/>
    <n v="125"/>
    <n v="2889"/>
    <n v="722"/>
  </r>
  <r>
    <x v="79"/>
    <s v=" Koch Goma Health Centre III "/>
    <n v="750"/>
    <n v="63"/>
    <n v="1780"/>
    <n v="445"/>
  </r>
  <r>
    <x v="80"/>
    <s v=" Bobi Health Centre III "/>
    <n v="2936"/>
    <n v="245"/>
    <n v="2867"/>
    <n v="717"/>
  </r>
  <r>
    <x v="80"/>
    <s v=" Lalogi Health Centre IV "/>
    <n v="4145"/>
    <n v="345"/>
    <n v="3438"/>
    <n v="860"/>
  </r>
  <r>
    <x v="81"/>
    <s v=" Okwang Health Centre III "/>
    <n v="1500"/>
    <n v="125"/>
    <n v="1882"/>
    <n v="471"/>
  </r>
  <r>
    <x v="81"/>
    <s v=" Okwongo Health Centre III "/>
    <n v="1500"/>
    <n v="125"/>
    <n v="1552"/>
    <n v="388"/>
  </r>
  <r>
    <x v="81"/>
    <s v=" Olilim Health Centre III "/>
    <n v="2000"/>
    <n v="167"/>
    <n v="2166"/>
    <n v="542"/>
  </r>
  <r>
    <x v="81"/>
    <s v=" Orum Health Centre IV "/>
    <n v="3000"/>
    <n v="250"/>
    <n v="3861"/>
    <n v="965"/>
  </r>
  <r>
    <x v="82"/>
    <s v=" Agulurude Health Centre III "/>
    <n v="2500"/>
    <n v="208"/>
    <n v="1622"/>
    <n v="406"/>
  </r>
  <r>
    <x v="82"/>
    <s v=" Aber Ngo HOSPITAL "/>
    <m/>
    <m/>
    <n v="576"/>
    <n v="144"/>
  </r>
  <r>
    <x v="82"/>
    <s v=" Anyeke Health Centre IV "/>
    <n v="4000"/>
    <n v="333"/>
    <n v="3812"/>
    <n v="953"/>
  </r>
  <r>
    <x v="82"/>
    <s v=" Minakulu Ngo Health Centre III "/>
    <n v="1500"/>
    <n v="125"/>
    <n v="1365"/>
    <n v="341"/>
  </r>
  <r>
    <x v="82"/>
    <s v=" Ngai Health Centre III "/>
    <n v="2000"/>
    <n v="167"/>
    <n v="1251"/>
    <n v="313"/>
  </r>
  <r>
    <x v="82"/>
    <s v=" Otwal Health Centre III "/>
    <n v="2000"/>
    <n v="167"/>
    <n v="2065"/>
    <n v="516"/>
  </r>
  <r>
    <x v="83"/>
    <s v=" Pakwach Health Centre IV "/>
    <n v="5932"/>
    <n v="494"/>
    <n v="7932"/>
    <n v="1983"/>
  </r>
  <r>
    <x v="84"/>
    <s v=" Kacheera Health Centre III "/>
    <n v="2216"/>
    <n v="185"/>
    <n v="1133"/>
    <n v="283"/>
  </r>
  <r>
    <x v="84"/>
    <s v=" Rakai HOSPITAL "/>
    <n v="3324"/>
    <n v="277"/>
    <n v="4434"/>
    <n v="1109"/>
  </r>
  <r>
    <x v="85"/>
    <s v=" Hamurwa Health Centre IV "/>
    <n v="4796"/>
    <n v="400"/>
    <n v="2593"/>
    <n v="648"/>
  </r>
  <r>
    <x v="85"/>
    <s v=" Muko Health Centre IV "/>
    <n v="4796"/>
    <n v="400"/>
    <n v="2365"/>
    <n v="591"/>
  </r>
  <r>
    <x v="86"/>
    <s v=" Katerera Health Centre III "/>
    <n v="3000"/>
    <n v="250"/>
    <n v="1889"/>
    <n v="472"/>
  </r>
  <r>
    <x v="86"/>
    <s v=" Rugazi Health Centre IV "/>
    <n v="2146"/>
    <n v="179"/>
    <n v="2297"/>
    <n v="574"/>
  </r>
  <r>
    <x v="87"/>
    <s v=" Kamwezi Health Centre IV "/>
    <n v="4063"/>
    <n v="339"/>
    <n v="3250"/>
    <n v="813"/>
  </r>
  <r>
    <x v="87"/>
    <s v=" Mparo Health Centre IV "/>
    <n v="4089"/>
    <n v="341"/>
    <n v="3382"/>
    <n v="846"/>
  </r>
  <r>
    <x v="88"/>
    <s v=" Bugangari Health Centre IV "/>
    <n v="595"/>
    <n v="50"/>
    <n v="263"/>
    <n v="66"/>
  </r>
  <r>
    <x v="88"/>
    <s v=" Buhunga Health Centre IV "/>
    <n v="1193"/>
    <n v="99"/>
    <n v="273"/>
    <n v="68"/>
  </r>
  <r>
    <x v="88"/>
    <s v=" Buyanja Health Centre III "/>
    <n v="437"/>
    <n v="36"/>
    <n v="136"/>
    <n v="34"/>
  </r>
  <r>
    <x v="88"/>
    <s v=" Bwambara Health Centre III "/>
    <n v="415"/>
    <n v="35"/>
    <m/>
    <m/>
  </r>
  <r>
    <x v="88"/>
    <s v=" Kebisoni Health Centre IV "/>
    <n v="1754"/>
    <n v="146"/>
    <n v="496"/>
    <n v="124"/>
  </r>
  <r>
    <x v="88"/>
    <s v=" Nyakagyeme Health Centre III "/>
    <n v="535"/>
    <n v="45"/>
    <m/>
    <m/>
  </r>
  <r>
    <x v="88"/>
    <s v=" Ruhinda Health Centre III "/>
    <n v="468"/>
    <n v="39"/>
    <n v="96"/>
    <n v="24"/>
  </r>
  <r>
    <x v="88"/>
    <s v=" Rukungiri Health Centre IV "/>
    <n v="561"/>
    <n v="47"/>
    <n v="320"/>
    <n v="80"/>
  </r>
  <r>
    <x v="88"/>
    <s v=" Rweshama Gvt Health Centre III "/>
    <n v="454"/>
    <n v="38"/>
    <m/>
    <m/>
  </r>
  <r>
    <x v="88"/>
    <s v=" St. Karolii Lwanga Nyakibale HOSPITAL "/>
    <n v="2217"/>
    <n v="185"/>
    <n v="724"/>
    <n v="181"/>
  </r>
  <r>
    <x v="88"/>
    <s v=" TASO Rukungiri Health Centre II "/>
    <n v="1796"/>
    <n v="150"/>
    <n v="2327"/>
    <n v="582"/>
  </r>
  <r>
    <x v="89"/>
    <s v=" Ntuusi Health Centre IV "/>
    <n v="4649"/>
    <n v="387"/>
    <n v="2566"/>
    <n v="642"/>
  </r>
  <r>
    <x v="89"/>
    <s v=" Ssembabule Health Centre IV "/>
    <n v="2399"/>
    <n v="200"/>
    <n v="4482"/>
    <n v="1121"/>
  </r>
  <r>
    <x v="90"/>
    <s v=" Serere Health Centre IV "/>
    <m/>
    <m/>
    <n v="6208"/>
    <n v="1552"/>
  </r>
  <r>
    <x v="91"/>
    <s v=" Kabwohe Health Centre IV "/>
    <n v="2900"/>
    <n v="242"/>
    <n v="2344"/>
    <n v="586"/>
  </r>
  <r>
    <x v="91"/>
    <s v=" Kitagata HOSPITAL "/>
    <n v="1595"/>
    <n v="133"/>
    <n v="2310"/>
    <n v="578"/>
  </r>
  <r>
    <x v="91"/>
    <s v=" Kyangyenyi Health Centre III "/>
    <n v="563"/>
    <n v="47"/>
    <n v="292"/>
    <n v="73"/>
  </r>
  <r>
    <x v="91"/>
    <s v=" Shuuku Health Centre IV "/>
    <n v="3000"/>
    <n v="250"/>
    <n v="1609"/>
    <n v="402"/>
  </r>
  <r>
    <x v="92"/>
    <s v=" Princes Diana Health Centre IV "/>
    <n v="4888"/>
    <n v="407"/>
    <n v="1497"/>
    <n v="374"/>
  </r>
  <r>
    <x v="92"/>
    <s v=" Soroti REGIONAL REF HOSPITAL "/>
    <n v="4700"/>
    <n v="392"/>
    <n v="5643"/>
    <n v="1411"/>
  </r>
  <r>
    <x v="93"/>
    <s v=" Mukuju Health Centre IV "/>
    <n v="1095"/>
    <n v="91"/>
    <n v="786"/>
    <n v="197"/>
  </r>
  <r>
    <x v="93"/>
    <s v=" Nagongera Health Centre IV "/>
    <n v="1095"/>
    <n v="91"/>
    <n v="959"/>
    <n v="240"/>
  </r>
  <r>
    <x v="93"/>
    <s v=" TASO Tororo CLINIC "/>
    <n v="2998"/>
    <n v="250"/>
    <n v="4501"/>
    <n v="1125"/>
  </r>
  <r>
    <x v="93"/>
    <s v=" Tororo General HOSPITAL "/>
    <n v="892"/>
    <n v="74"/>
    <n v="1041"/>
    <n v="260"/>
  </r>
  <r>
    <x v="93"/>
    <s v=" Tororo Police Health Centre II "/>
    <n v="500"/>
    <n v="42"/>
    <m/>
    <m/>
  </r>
  <r>
    <x v="94"/>
    <s v=" Buwambo Health Centre IV "/>
    <n v="4200"/>
    <n v="350"/>
    <n v="4086"/>
    <n v="1022"/>
  </r>
  <r>
    <x v="94"/>
    <s v=" Kajjansi Health Centre III "/>
    <n v="6000"/>
    <n v="500"/>
    <n v="5985"/>
    <n v="1496"/>
  </r>
  <r>
    <x v="94"/>
    <s v=" Kira Health Centre III "/>
    <n v="6000"/>
    <n v="500"/>
    <n v="5127"/>
    <n v="1282"/>
  </r>
  <r>
    <x v="94"/>
    <s v=" Kisubi HOSPITAL "/>
    <n v="6202"/>
    <n v="517"/>
    <n v="6858"/>
    <n v="1715"/>
  </r>
  <r>
    <x v="94"/>
    <s v=" Ndejje Health Centre IV "/>
    <n v="9093"/>
    <n v="758"/>
    <n v="6230"/>
    <n v="1558"/>
  </r>
  <r>
    <x v="94"/>
    <s v=" Saidina Abubakar Islamic HOSPITAL "/>
    <n v="5300"/>
    <n v="442"/>
    <n v="4222"/>
    <n v="1056"/>
  </r>
  <r>
    <x v="94"/>
    <s v=" TASO Entebbe CLINIC "/>
    <n v="6000"/>
    <n v="500"/>
    <n v="17876"/>
    <n v="4469"/>
  </r>
  <r>
    <x v="94"/>
    <s v=" Wakiso Health Centre IV "/>
    <n v="8163"/>
    <n v="680"/>
    <n v="9205"/>
    <n v="2301"/>
  </r>
  <r>
    <x v="95"/>
    <s v=" Paidha Health Centre III "/>
    <n v="500"/>
    <n v="42"/>
    <n v="7498"/>
    <n v="1875"/>
  </r>
  <r>
    <x v="96"/>
    <s v="Grand Total"/>
    <n v="756456"/>
    <n v="63053"/>
    <n v="800000"/>
    <n v="2000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">
  <r>
    <s v="Rubirizi District "/>
    <s v=" Rugazi Health Centre IV "/>
    <n v="2146"/>
  </r>
  <r>
    <s v="Rukiga District "/>
    <s v=" Kamwezi Health Centre IV "/>
    <n v="4063"/>
  </r>
  <r>
    <s v="Rukiga District "/>
    <s v=" Mparo Health Centre IV "/>
    <n v="4089"/>
  </r>
  <r>
    <s v="Rukungiri District "/>
    <s v=" Bugangari Health Centre IV "/>
    <n v="595"/>
  </r>
  <r>
    <s v="Rukungiri District "/>
    <s v=" Buhunga Health Centre IV "/>
    <n v="1193"/>
  </r>
  <r>
    <s v="Rukungiri District "/>
    <s v=" Buyanja Health Centre III "/>
    <n v="437"/>
  </r>
  <r>
    <s v="Rukungiri District "/>
    <s v=" Bwambara Health Centre III "/>
    <n v="415"/>
  </r>
  <r>
    <s v="Rukungiri District "/>
    <s v=" Kebisoni Health Centre IV "/>
    <n v="1754"/>
  </r>
  <r>
    <s v="Rukungiri District "/>
    <s v=" Nyakagyeme Health Centre III "/>
    <n v="535"/>
  </r>
  <r>
    <s v="Rukungiri District "/>
    <s v=" Ruhinda Health Centre III "/>
    <n v="468"/>
  </r>
  <r>
    <s v="Rukungiri District "/>
    <s v=" Rukungiri Health Centre IV "/>
    <n v="561"/>
  </r>
  <r>
    <s v="Rukungiri District "/>
    <s v=" Rweshama Gvt Health Centre III "/>
    <n v="454"/>
  </r>
  <r>
    <s v="Rukungiri District "/>
    <s v=" St. Karolii Lwanga Nyakibale HOSPITAL "/>
    <n v="2217"/>
  </r>
  <r>
    <s v="Rukungiri District "/>
    <s v=" TASO Rukungiri Health Centre II "/>
    <n v="1796"/>
  </r>
  <r>
    <s v="Sembabule District "/>
    <s v=" Ntuusi Health Centre IV "/>
    <n v="4649"/>
  </r>
  <r>
    <s v="Sembabule District "/>
    <s v=" Ssembabule Health Centre IV "/>
    <n v="2399"/>
  </r>
  <r>
    <s v="Serere District"/>
    <s v=" Serere Health Centre IV "/>
    <m/>
  </r>
  <r>
    <s v="Sheema District "/>
    <s v=" Kabwohe Health Centre IV "/>
    <n v="2900"/>
  </r>
  <r>
    <s v="Sheema District "/>
    <s v=" Kitagata HOSPITAL "/>
    <n v="1595"/>
  </r>
  <r>
    <s v="Sheema District "/>
    <s v=" Kyangyenyi Health Centre III "/>
    <n v="563"/>
  </r>
  <r>
    <s v="Sheema District "/>
    <s v=" Shuuku Health Centre IV "/>
    <n v="3000"/>
  </r>
  <r>
    <s v="Soroti District "/>
    <s v=" Princes Diana Health Centre IV "/>
    <n v="4888"/>
  </r>
  <r>
    <s v="Soroti District "/>
    <s v=" Soroti REGIONAL REF HOSPITAL "/>
    <n v="4700"/>
  </r>
  <r>
    <s v="Tororo District "/>
    <s v=" Mukuju Health Centre IV "/>
    <n v="1095"/>
  </r>
  <r>
    <s v="Tororo District "/>
    <s v=" Nagongera Health Centre IV "/>
    <n v="1095"/>
  </r>
  <r>
    <s v="Tororo District "/>
    <s v=" TASO Tororo CLINIC "/>
    <n v="2998"/>
  </r>
  <r>
    <s v="Tororo District "/>
    <s v=" Tororo General HOSPITAL "/>
    <n v="892"/>
  </r>
  <r>
    <s v="Tororo District "/>
    <s v=" Tororo Police Health Centre II "/>
    <n v="500"/>
  </r>
  <r>
    <s v="Wakiso District "/>
    <s v=" Buwambo Health Centre IV "/>
    <n v="4200"/>
  </r>
  <r>
    <s v="Wakiso District "/>
    <s v=" Kajjansi Health Centre III "/>
    <n v="6000"/>
  </r>
  <r>
    <s v="Wakiso District "/>
    <s v=" Kira Health Centre III "/>
    <n v="6000"/>
  </r>
  <r>
    <s v="Wakiso District "/>
    <s v=" Kisubi HOSPITAL "/>
    <n v="6202"/>
  </r>
  <r>
    <s v="Wakiso District "/>
    <s v=" Ndejje Health Centre IV "/>
    <n v="9093"/>
  </r>
  <r>
    <s v="Wakiso District "/>
    <s v=" Saidina Abubakar Islamic HOSPITAL "/>
    <n v="5300"/>
  </r>
  <r>
    <s v="Wakiso District "/>
    <s v=" TASO Entebbe CLINIC "/>
    <n v="6000"/>
  </r>
  <r>
    <s v="Wakiso District "/>
    <s v=" Wakiso Health Centre IV "/>
    <n v="8163"/>
  </r>
  <r>
    <s v="Zombo District "/>
    <s v=" Paidha Health Centre III "/>
    <n v="500"/>
  </r>
  <r>
    <m/>
    <s v="Grand Total"/>
    <n v="7564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6" applyNumberFormats="0" applyBorderFormats="0" applyFontFormats="0" applyPatternFormats="0" applyAlignmentFormats="0" applyWidthHeightFormats="0" dataCaption="" updatedVersion="4" compact="0" compactData="0">
  <location ref="A3:C20" firstHeaderRow="1" firstDataRow="1" firstDataCol="0"/>
  <pivotFields count="3">
    <pivotField name="Rubirizi District " compact="0" outline="0" multipleItemSelectionAllowed="1" showAll="0"/>
    <pivotField name=" Katerera Health Centre III " compact="0" outline="0" multipleItemSelectionAllowed="1" showAll="0"/>
    <pivotField compact="0" outline="0" subtotalTop="0" showAll="0" includeNewItemsInFilter="1" defaultSubtotal="0"/>
  </pivotFields>
  <pivotTableStyleInfo name="Google Sheets Pivot Table Style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Sheet3" cacheId="4" applyNumberFormats="0" applyBorderFormats="0" applyFontFormats="0" applyPatternFormats="0" applyAlignmentFormats="0" applyWidthHeightFormats="0" dataCaption="" updatedVersion="4" compact="0" compactData="0">
  <location ref="A3:B101" firstHeaderRow="1" firstDataRow="1" firstDataCol="1"/>
  <pivotFields count="6">
    <pivotField name="District" axis="axisRow" compact="0" outline="0" multipleItemSelectionAllowed="1" showAll="0" sortType="ascending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Health Facility" compact="0" outline="0" multipleItemSelectionAllowed="1" showAll="0"/>
    <pivotField compact="0" outline="0" subtotalTop="0" showAll="0" includeNewItemsInFilter="1" defaultSubtotal="0"/>
    <pivotField name="Monthly Targets COP18" compact="0" numFmtId="164" outline="0" multipleItemSelectionAllowed="1" showAll="0"/>
    <pivotField compact="0" outline="0" subtotalTop="0" showAll="0" includeNewItemsInFilter="1" defaultSubtotal="0"/>
    <pivotField name="Monthly Targets COP19" dataField="1" compact="0" numFmtId="164" outline="0" multipleItemSelectionAllowed="1" showAll="0"/>
  </pivotFields>
  <rowFields count="1">
    <field x="0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Items count="1">
    <i/>
  </colItems>
  <dataFields count="1">
    <dataField name="Sum of Monthly Targets COP19" fld="5" baseField="0"/>
  </dataFields>
  <pivotTableStyleInfo name="Google Sheets Pivot Table Style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F10" sqref="F10"/>
    </sheetView>
  </sheetViews>
  <sheetFormatPr defaultColWidth="11.25" defaultRowHeight="15" customHeight="1" x14ac:dyDescent="0.25"/>
  <cols>
    <col min="1" max="1" width="20.25" customWidth="1"/>
    <col min="2" max="2" width="11.375" customWidth="1"/>
    <col min="3" max="26" width="8.625" customWidth="1"/>
  </cols>
  <sheetData>
    <row r="1" spans="1:3" ht="15.75" customHeight="1" x14ac:dyDescent="0.25"/>
    <row r="2" spans="1:3" ht="15.75" customHeight="1" x14ac:dyDescent="0.25"/>
    <row r="3" spans="1:3" ht="15.75" customHeight="1" x14ac:dyDescent="0.25">
      <c r="A3" s="39"/>
      <c r="B3" s="40"/>
      <c r="C3" s="41"/>
    </row>
    <row r="4" spans="1:3" ht="15.75" customHeight="1" x14ac:dyDescent="0.25">
      <c r="A4" s="42"/>
      <c r="B4" s="43"/>
      <c r="C4" s="44"/>
    </row>
    <row r="5" spans="1:3" ht="15.75" customHeight="1" x14ac:dyDescent="0.25">
      <c r="A5" s="42"/>
      <c r="B5" s="43"/>
      <c r="C5" s="44"/>
    </row>
    <row r="6" spans="1:3" ht="15.75" customHeight="1" x14ac:dyDescent="0.25">
      <c r="A6" s="42"/>
      <c r="B6" s="43"/>
      <c r="C6" s="44"/>
    </row>
    <row r="7" spans="1:3" ht="15.75" customHeight="1" x14ac:dyDescent="0.25">
      <c r="A7" s="42"/>
      <c r="B7" s="43"/>
      <c r="C7" s="44"/>
    </row>
    <row r="8" spans="1:3" ht="15.75" customHeight="1" x14ac:dyDescent="0.25">
      <c r="A8" s="42"/>
      <c r="B8" s="43"/>
      <c r="C8" s="44"/>
    </row>
    <row r="9" spans="1:3" ht="15.75" customHeight="1" x14ac:dyDescent="0.25">
      <c r="A9" s="42"/>
      <c r="B9" s="43"/>
      <c r="C9" s="44"/>
    </row>
    <row r="10" spans="1:3" ht="15.75" customHeight="1" x14ac:dyDescent="0.25">
      <c r="A10" s="42"/>
      <c r="B10" s="43"/>
      <c r="C10" s="44"/>
    </row>
    <row r="11" spans="1:3" ht="15.75" customHeight="1" x14ac:dyDescent="0.25">
      <c r="A11" s="42"/>
      <c r="B11" s="43"/>
      <c r="C11" s="44"/>
    </row>
    <row r="12" spans="1:3" ht="15.75" customHeight="1" x14ac:dyDescent="0.25">
      <c r="A12" s="42"/>
      <c r="B12" s="43"/>
      <c r="C12" s="44"/>
    </row>
    <row r="13" spans="1:3" ht="15.75" customHeight="1" x14ac:dyDescent="0.25">
      <c r="A13" s="42"/>
      <c r="B13" s="43"/>
      <c r="C13" s="44"/>
    </row>
    <row r="14" spans="1:3" ht="15.75" customHeight="1" x14ac:dyDescent="0.25">
      <c r="A14" s="42"/>
      <c r="B14" s="43"/>
      <c r="C14" s="44"/>
    </row>
    <row r="15" spans="1:3" ht="15.75" customHeight="1" x14ac:dyDescent="0.25">
      <c r="A15" s="42"/>
      <c r="B15" s="43"/>
      <c r="C15" s="44"/>
    </row>
    <row r="16" spans="1:3" ht="15.75" customHeight="1" x14ac:dyDescent="0.25">
      <c r="A16" s="42"/>
      <c r="B16" s="43"/>
      <c r="C16" s="44"/>
    </row>
    <row r="17" spans="1:3" ht="15.75" customHeight="1" x14ac:dyDescent="0.25">
      <c r="A17" s="42"/>
      <c r="B17" s="43"/>
      <c r="C17" s="44"/>
    </row>
    <row r="18" spans="1:3" ht="15.75" customHeight="1" x14ac:dyDescent="0.25">
      <c r="A18" s="42"/>
      <c r="B18" s="43"/>
      <c r="C18" s="44"/>
    </row>
    <row r="19" spans="1:3" ht="15.75" customHeight="1" x14ac:dyDescent="0.25">
      <c r="A19" s="42"/>
      <c r="B19" s="43"/>
      <c r="C19" s="44"/>
    </row>
    <row r="20" spans="1:3" ht="15.75" customHeight="1" x14ac:dyDescent="0.25">
      <c r="A20" s="45"/>
      <c r="B20" s="46"/>
      <c r="C20" s="47"/>
    </row>
    <row r="21" spans="1:3" ht="15.75" customHeight="1" x14ac:dyDescent="0.25">
      <c r="A21" s="5"/>
      <c r="B21" s="4"/>
    </row>
    <row r="22" spans="1:3" ht="15.75" customHeight="1" x14ac:dyDescent="0.25">
      <c r="A22" s="5"/>
      <c r="B22" s="4"/>
    </row>
    <row r="23" spans="1:3" ht="15.75" customHeight="1" x14ac:dyDescent="0.25">
      <c r="A23" s="5"/>
      <c r="B23" s="4"/>
    </row>
    <row r="24" spans="1:3" ht="15.75" customHeight="1" x14ac:dyDescent="0.25">
      <c r="A24" s="5"/>
      <c r="B24" s="4"/>
    </row>
    <row r="25" spans="1:3" ht="15.75" customHeight="1" x14ac:dyDescent="0.25">
      <c r="A25" s="5"/>
      <c r="B25" s="4"/>
    </row>
    <row r="26" spans="1:3" ht="15.75" customHeight="1" x14ac:dyDescent="0.25">
      <c r="A26" s="5"/>
      <c r="B26" s="4"/>
    </row>
    <row r="27" spans="1:3" ht="15.75" customHeight="1" x14ac:dyDescent="0.25">
      <c r="A27" s="5"/>
      <c r="B27" s="4"/>
    </row>
    <row r="28" spans="1:3" ht="15.75" customHeight="1" x14ac:dyDescent="0.25">
      <c r="A28" s="5"/>
      <c r="B28" s="4"/>
    </row>
    <row r="29" spans="1:3" ht="15.75" customHeight="1" x14ac:dyDescent="0.25">
      <c r="A29" s="5"/>
      <c r="B29" s="4"/>
    </row>
    <row r="30" spans="1:3" ht="15.75" customHeight="1" x14ac:dyDescent="0.25">
      <c r="A30" s="5"/>
      <c r="B30" s="4"/>
    </row>
    <row r="31" spans="1:3" ht="15.75" customHeight="1" x14ac:dyDescent="0.25">
      <c r="A31" s="5"/>
      <c r="B31" s="4"/>
    </row>
    <row r="32" spans="1:3" ht="15.75" customHeight="1" x14ac:dyDescent="0.25">
      <c r="A32" s="5"/>
      <c r="B32" s="4"/>
    </row>
    <row r="33" spans="1:2" ht="15.75" customHeight="1" x14ac:dyDescent="0.25">
      <c r="A33" s="5"/>
      <c r="B33" s="4"/>
    </row>
    <row r="34" spans="1:2" ht="15.75" customHeight="1" x14ac:dyDescent="0.25">
      <c r="A34" s="5"/>
      <c r="B34" s="4"/>
    </row>
    <row r="35" spans="1:2" ht="15.75" customHeight="1" x14ac:dyDescent="0.25">
      <c r="A35" s="5"/>
      <c r="B35" s="4"/>
    </row>
    <row r="36" spans="1:2" ht="15.75" customHeight="1" x14ac:dyDescent="0.25">
      <c r="A36" s="5"/>
      <c r="B36" s="4"/>
    </row>
    <row r="37" spans="1:2" ht="15.75" customHeight="1" x14ac:dyDescent="0.25">
      <c r="A37" s="5"/>
      <c r="B37" s="4"/>
    </row>
    <row r="38" spans="1:2" ht="15.75" customHeight="1" x14ac:dyDescent="0.25">
      <c r="A38" s="5"/>
      <c r="B38" s="4"/>
    </row>
    <row r="39" spans="1:2" ht="15.75" customHeight="1" x14ac:dyDescent="0.25">
      <c r="A39" s="5"/>
      <c r="B39" s="4"/>
    </row>
    <row r="40" spans="1:2" ht="15.75" customHeight="1" x14ac:dyDescent="0.25">
      <c r="A40" s="5"/>
      <c r="B40" s="4"/>
    </row>
    <row r="41" spans="1:2" ht="15.75" customHeight="1" x14ac:dyDescent="0.25">
      <c r="A41" s="5"/>
      <c r="B41" s="4"/>
    </row>
    <row r="42" spans="1:2" ht="15.75" customHeight="1" x14ac:dyDescent="0.25">
      <c r="A42" s="5"/>
      <c r="B42" s="4"/>
    </row>
    <row r="43" spans="1:2" ht="15.75" customHeight="1" x14ac:dyDescent="0.25">
      <c r="A43" s="5"/>
      <c r="B43" s="4"/>
    </row>
    <row r="44" spans="1:2" ht="15.75" customHeight="1" x14ac:dyDescent="0.25">
      <c r="A44" s="5"/>
      <c r="B44" s="4"/>
    </row>
    <row r="45" spans="1:2" ht="15.75" customHeight="1" x14ac:dyDescent="0.25">
      <c r="A45" s="5"/>
      <c r="B45" s="4"/>
    </row>
    <row r="46" spans="1:2" ht="15.75" customHeight="1" x14ac:dyDescent="0.25">
      <c r="A46" s="5"/>
      <c r="B46" s="4"/>
    </row>
    <row r="47" spans="1:2" ht="15.75" customHeight="1" x14ac:dyDescent="0.25">
      <c r="A47" s="5"/>
      <c r="B47" s="4"/>
    </row>
    <row r="48" spans="1:2" ht="15.75" customHeight="1" x14ac:dyDescent="0.25">
      <c r="A48" s="5"/>
      <c r="B48" s="4"/>
    </row>
    <row r="49" spans="1:2" ht="15.75" customHeight="1" x14ac:dyDescent="0.25">
      <c r="A49" s="5"/>
      <c r="B49" s="4"/>
    </row>
    <row r="50" spans="1:2" ht="15.75" customHeight="1" x14ac:dyDescent="0.25">
      <c r="A50" s="5"/>
      <c r="B50" s="4"/>
    </row>
    <row r="51" spans="1:2" ht="15.75" customHeight="1" x14ac:dyDescent="0.25">
      <c r="A51" s="5"/>
      <c r="B51" s="4"/>
    </row>
    <row r="52" spans="1:2" ht="15.75" customHeight="1" x14ac:dyDescent="0.25">
      <c r="A52" s="5"/>
      <c r="B52" s="4"/>
    </row>
    <row r="53" spans="1:2" ht="15.75" customHeight="1" x14ac:dyDescent="0.25">
      <c r="A53" s="5"/>
      <c r="B53" s="4"/>
    </row>
    <row r="54" spans="1:2" ht="15.75" customHeight="1" x14ac:dyDescent="0.25">
      <c r="A54" s="5"/>
      <c r="B54" s="4"/>
    </row>
    <row r="55" spans="1:2" ht="15.75" customHeight="1" x14ac:dyDescent="0.25">
      <c r="A55" s="5"/>
      <c r="B55" s="4"/>
    </row>
    <row r="56" spans="1:2" ht="15.75" customHeight="1" x14ac:dyDescent="0.25">
      <c r="A56" s="5"/>
      <c r="B56" s="4"/>
    </row>
    <row r="57" spans="1:2" ht="15.75" customHeight="1" x14ac:dyDescent="0.25">
      <c r="A57" s="5"/>
      <c r="B57" s="4"/>
    </row>
    <row r="58" spans="1:2" ht="15.75" customHeight="1" x14ac:dyDescent="0.25">
      <c r="A58" s="5"/>
      <c r="B58" s="4"/>
    </row>
    <row r="59" spans="1:2" ht="15.75" customHeight="1" x14ac:dyDescent="0.25">
      <c r="A59" s="5"/>
      <c r="B59" s="4"/>
    </row>
    <row r="60" spans="1:2" ht="15.75" customHeight="1" x14ac:dyDescent="0.25">
      <c r="A60" s="5"/>
      <c r="B60" s="4"/>
    </row>
    <row r="61" spans="1:2" ht="15.75" customHeight="1" x14ac:dyDescent="0.25">
      <c r="A61" s="5"/>
      <c r="B61" s="4"/>
    </row>
    <row r="62" spans="1:2" ht="15.75" customHeight="1" x14ac:dyDescent="0.25">
      <c r="A62" s="5"/>
      <c r="B62" s="4"/>
    </row>
    <row r="63" spans="1:2" ht="15.75" customHeight="1" x14ac:dyDescent="0.25">
      <c r="A63" s="5"/>
      <c r="B63" s="4"/>
    </row>
    <row r="64" spans="1:2" ht="15.75" customHeight="1" x14ac:dyDescent="0.25">
      <c r="A64" s="5"/>
      <c r="B64" s="4"/>
    </row>
    <row r="65" spans="1:2" ht="15.75" customHeight="1" x14ac:dyDescent="0.25">
      <c r="A65" s="5"/>
      <c r="B65" s="4"/>
    </row>
    <row r="66" spans="1:2" ht="15.75" customHeight="1" x14ac:dyDescent="0.25">
      <c r="A66" s="5"/>
      <c r="B66" s="4"/>
    </row>
    <row r="67" spans="1:2" ht="15.75" customHeight="1" x14ac:dyDescent="0.25">
      <c r="A67" s="5"/>
      <c r="B67" s="4"/>
    </row>
    <row r="68" spans="1:2" ht="15.75" customHeight="1" x14ac:dyDescent="0.25">
      <c r="A68" s="5"/>
      <c r="B68" s="4"/>
    </row>
    <row r="69" spans="1:2" ht="15.75" customHeight="1" x14ac:dyDescent="0.25">
      <c r="A69" s="5"/>
      <c r="B69" s="4"/>
    </row>
    <row r="70" spans="1:2" ht="15.75" customHeight="1" x14ac:dyDescent="0.25">
      <c r="A70" s="5"/>
      <c r="B70" s="4"/>
    </row>
    <row r="71" spans="1:2" ht="15.75" customHeight="1" x14ac:dyDescent="0.25">
      <c r="A71" s="5"/>
      <c r="B71" s="4"/>
    </row>
    <row r="72" spans="1:2" ht="15.75" customHeight="1" x14ac:dyDescent="0.25">
      <c r="A72" s="5"/>
      <c r="B72" s="4"/>
    </row>
    <row r="73" spans="1:2" ht="15.75" customHeight="1" x14ac:dyDescent="0.25">
      <c r="A73" s="5"/>
      <c r="B73" s="4"/>
    </row>
    <row r="74" spans="1:2" ht="15.75" customHeight="1" x14ac:dyDescent="0.25">
      <c r="A74" s="5"/>
      <c r="B74" s="4"/>
    </row>
    <row r="75" spans="1:2" ht="15.75" customHeight="1" x14ac:dyDescent="0.25">
      <c r="A75" s="5"/>
      <c r="B75" s="4"/>
    </row>
    <row r="76" spans="1:2" ht="15.75" customHeight="1" x14ac:dyDescent="0.25">
      <c r="A76" s="5"/>
      <c r="B76" s="4"/>
    </row>
    <row r="77" spans="1:2" ht="15.75" customHeight="1" x14ac:dyDescent="0.25">
      <c r="A77" s="5"/>
      <c r="B77" s="4"/>
    </row>
    <row r="78" spans="1:2" ht="15.75" customHeight="1" x14ac:dyDescent="0.25">
      <c r="A78" s="5"/>
      <c r="B78" s="4"/>
    </row>
    <row r="79" spans="1:2" ht="15.75" customHeight="1" x14ac:dyDescent="0.25">
      <c r="A79" s="5"/>
      <c r="B79" s="4"/>
    </row>
    <row r="80" spans="1:2" ht="15.75" customHeight="1" x14ac:dyDescent="0.25">
      <c r="A80" s="5"/>
      <c r="B80" s="4"/>
    </row>
    <row r="81" spans="1:2" ht="15.75" customHeight="1" x14ac:dyDescent="0.25">
      <c r="A81" s="5"/>
      <c r="B81" s="4"/>
    </row>
    <row r="82" spans="1:2" ht="15.75" customHeight="1" x14ac:dyDescent="0.25">
      <c r="A82" s="5"/>
      <c r="B82" s="4"/>
    </row>
    <row r="83" spans="1:2" ht="15.75" customHeight="1" x14ac:dyDescent="0.25">
      <c r="A83" s="5"/>
      <c r="B83" s="4"/>
    </row>
    <row r="84" spans="1:2" ht="15.75" customHeight="1" x14ac:dyDescent="0.25">
      <c r="A84" s="5"/>
      <c r="B84" s="4"/>
    </row>
    <row r="85" spans="1:2" ht="15.75" customHeight="1" x14ac:dyDescent="0.25">
      <c r="A85" s="5"/>
      <c r="B85" s="4"/>
    </row>
    <row r="86" spans="1:2" ht="15.75" customHeight="1" x14ac:dyDescent="0.25">
      <c r="A86" s="5"/>
      <c r="B86" s="4"/>
    </row>
    <row r="87" spans="1:2" ht="15.75" customHeight="1" x14ac:dyDescent="0.25">
      <c r="A87" s="5"/>
      <c r="B87" s="4"/>
    </row>
    <row r="88" spans="1:2" ht="15.75" customHeight="1" x14ac:dyDescent="0.25">
      <c r="A88" s="5"/>
      <c r="B88" s="4"/>
    </row>
    <row r="89" spans="1:2" ht="15.75" customHeight="1" x14ac:dyDescent="0.25">
      <c r="A89" s="5"/>
      <c r="B89" s="4"/>
    </row>
    <row r="90" spans="1:2" ht="15.75" customHeight="1" x14ac:dyDescent="0.25">
      <c r="A90" s="5"/>
      <c r="B90" s="4"/>
    </row>
    <row r="91" spans="1:2" ht="15.75" customHeight="1" x14ac:dyDescent="0.25">
      <c r="A91" s="5"/>
      <c r="B91" s="4"/>
    </row>
    <row r="92" spans="1:2" ht="15.75" customHeight="1" x14ac:dyDescent="0.25">
      <c r="A92" s="5"/>
      <c r="B92" s="4"/>
    </row>
    <row r="93" spans="1:2" ht="15.75" customHeight="1" x14ac:dyDescent="0.25"/>
    <row r="94" spans="1:2" ht="15.75" customHeight="1" x14ac:dyDescent="0.25"/>
    <row r="95" spans="1:2" ht="15.75" customHeight="1" x14ac:dyDescent="0.25"/>
    <row r="96" spans="1: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J84" sqref="J84"/>
    </sheetView>
  </sheetViews>
  <sheetFormatPr defaultColWidth="11.25" defaultRowHeight="15" customHeight="1" x14ac:dyDescent="0.25"/>
  <cols>
    <col min="1" max="1" width="19.25" customWidth="1"/>
    <col min="2" max="2" width="12.25" hidden="1" customWidth="1"/>
    <col min="3" max="3" width="14.25" hidden="1" customWidth="1"/>
    <col min="4" max="4" width="19.375" style="50" customWidth="1"/>
    <col min="5" max="5" width="18.875" style="50" customWidth="1"/>
    <col min="6" max="26" width="8.625" customWidth="1"/>
  </cols>
  <sheetData>
    <row r="1" spans="1:6" ht="32.25" customHeight="1" x14ac:dyDescent="0.25">
      <c r="A1" s="52" t="s">
        <v>0</v>
      </c>
      <c r="B1" s="53" t="s">
        <v>1</v>
      </c>
      <c r="C1" s="53" t="s">
        <v>2</v>
      </c>
      <c r="D1" s="54" t="s">
        <v>3</v>
      </c>
      <c r="E1" s="55" t="s">
        <v>4</v>
      </c>
    </row>
    <row r="2" spans="1:6" ht="15.75" customHeight="1" x14ac:dyDescent="0.25">
      <c r="A2" s="1" t="s">
        <v>5</v>
      </c>
      <c r="B2" s="2">
        <v>3894</v>
      </c>
      <c r="C2" s="2">
        <f t="shared" ref="C2:C16" si="0">ROUND(B2/12,0)</f>
        <v>325</v>
      </c>
      <c r="D2" s="48">
        <v>6970</v>
      </c>
      <c r="E2" s="48">
        <v>1743</v>
      </c>
      <c r="F2">
        <f>D2/E2</f>
        <v>3.9988525530694203</v>
      </c>
    </row>
    <row r="3" spans="1:6" ht="15.75" customHeight="1" x14ac:dyDescent="0.25">
      <c r="A3" s="1" t="s">
        <v>6</v>
      </c>
      <c r="B3" s="2">
        <v>8920</v>
      </c>
      <c r="C3" s="2">
        <f t="shared" si="0"/>
        <v>743</v>
      </c>
      <c r="D3" s="48">
        <v>9433</v>
      </c>
      <c r="E3" s="48">
        <v>2359</v>
      </c>
      <c r="F3">
        <f t="shared" ref="F3:F66" si="1">D3/E3</f>
        <v>3.9987282746926662</v>
      </c>
    </row>
    <row r="4" spans="1:6" ht="15.75" customHeight="1" x14ac:dyDescent="0.25">
      <c r="A4" s="1" t="s">
        <v>7</v>
      </c>
      <c r="B4" s="2">
        <v>8000</v>
      </c>
      <c r="C4" s="2">
        <f t="shared" si="0"/>
        <v>667</v>
      </c>
      <c r="D4" s="48">
        <v>9500</v>
      </c>
      <c r="E4" s="48">
        <v>2375</v>
      </c>
      <c r="F4">
        <f t="shared" si="1"/>
        <v>4</v>
      </c>
    </row>
    <row r="5" spans="1:6" ht="15.75" customHeight="1" x14ac:dyDescent="0.25">
      <c r="A5" s="1" t="s">
        <v>8</v>
      </c>
      <c r="B5" s="2">
        <v>200</v>
      </c>
      <c r="C5" s="2">
        <f t="shared" si="0"/>
        <v>17</v>
      </c>
      <c r="D5" s="48">
        <v>3212</v>
      </c>
      <c r="E5" s="48">
        <v>803</v>
      </c>
      <c r="F5">
        <f t="shared" si="1"/>
        <v>4</v>
      </c>
    </row>
    <row r="6" spans="1:6" ht="15.75" customHeight="1" x14ac:dyDescent="0.25">
      <c r="A6" s="1" t="s">
        <v>9</v>
      </c>
      <c r="B6" s="2">
        <v>3000</v>
      </c>
      <c r="C6" s="2">
        <f t="shared" si="0"/>
        <v>250</v>
      </c>
      <c r="D6" s="48">
        <v>4685</v>
      </c>
      <c r="E6" s="48">
        <v>1172</v>
      </c>
      <c r="F6">
        <f t="shared" si="1"/>
        <v>3.9974402730375425</v>
      </c>
    </row>
    <row r="7" spans="1:6" ht="15.75" customHeight="1" x14ac:dyDescent="0.25">
      <c r="A7" s="1" t="s">
        <v>10</v>
      </c>
      <c r="B7" s="2">
        <v>12558</v>
      </c>
      <c r="C7" s="2">
        <f t="shared" si="0"/>
        <v>1047</v>
      </c>
      <c r="D7" s="48">
        <v>16781</v>
      </c>
      <c r="E7" s="48">
        <v>4196</v>
      </c>
      <c r="F7">
        <f t="shared" si="1"/>
        <v>3.9992850333651098</v>
      </c>
    </row>
    <row r="8" spans="1:6" ht="15.75" customHeight="1" x14ac:dyDescent="0.25">
      <c r="A8" s="1" t="s">
        <v>11</v>
      </c>
      <c r="B8" s="2">
        <v>15425</v>
      </c>
      <c r="C8" s="2">
        <f t="shared" si="0"/>
        <v>1285</v>
      </c>
      <c r="D8" s="48">
        <v>14813</v>
      </c>
      <c r="E8" s="48">
        <v>3703</v>
      </c>
      <c r="F8">
        <f t="shared" si="1"/>
        <v>4.0002700513097489</v>
      </c>
    </row>
    <row r="9" spans="1:6" ht="15.75" customHeight="1" x14ac:dyDescent="0.25">
      <c r="A9" s="1" t="s">
        <v>12</v>
      </c>
      <c r="B9" s="2">
        <v>6035</v>
      </c>
      <c r="C9" s="2">
        <f t="shared" si="0"/>
        <v>503</v>
      </c>
      <c r="D9" s="48">
        <v>3500</v>
      </c>
      <c r="E9" s="48">
        <v>876</v>
      </c>
      <c r="F9">
        <f t="shared" si="1"/>
        <v>3.9954337899543377</v>
      </c>
    </row>
    <row r="10" spans="1:6" ht="15.75" customHeight="1" x14ac:dyDescent="0.25">
      <c r="A10" s="1" t="s">
        <v>13</v>
      </c>
      <c r="B10" s="2">
        <v>5500</v>
      </c>
      <c r="C10" s="2">
        <f t="shared" si="0"/>
        <v>458</v>
      </c>
      <c r="D10" s="48">
        <v>4474</v>
      </c>
      <c r="E10" s="48">
        <v>1119</v>
      </c>
      <c r="F10">
        <f t="shared" si="1"/>
        <v>3.9982126899016981</v>
      </c>
    </row>
    <row r="11" spans="1:6" ht="15.75" customHeight="1" x14ac:dyDescent="0.25">
      <c r="A11" s="1" t="s">
        <v>14</v>
      </c>
      <c r="B11" s="2">
        <v>24600</v>
      </c>
      <c r="C11" s="2">
        <f t="shared" si="0"/>
        <v>2050</v>
      </c>
      <c r="D11" s="48">
        <v>28016</v>
      </c>
      <c r="E11" s="48">
        <v>7006</v>
      </c>
      <c r="F11">
        <f t="shared" si="1"/>
        <v>3.9988581216100485</v>
      </c>
    </row>
    <row r="12" spans="1:6" ht="15.75" customHeight="1" x14ac:dyDescent="0.25">
      <c r="A12" s="1" t="s">
        <v>15</v>
      </c>
      <c r="B12" s="2">
        <v>2698.0000000000005</v>
      </c>
      <c r="C12" s="2">
        <f t="shared" si="0"/>
        <v>225</v>
      </c>
      <c r="D12" s="48">
        <v>2698</v>
      </c>
      <c r="E12" s="48">
        <v>675</v>
      </c>
      <c r="F12">
        <f t="shared" si="1"/>
        <v>3.9970370370370372</v>
      </c>
    </row>
    <row r="13" spans="1:6" ht="15.75" customHeight="1" x14ac:dyDescent="0.25">
      <c r="A13" s="1" t="s">
        <v>16</v>
      </c>
      <c r="B13" s="2">
        <v>6375</v>
      </c>
      <c r="C13" s="2">
        <f t="shared" si="0"/>
        <v>531</v>
      </c>
      <c r="D13" s="48">
        <v>10042</v>
      </c>
      <c r="E13" s="48">
        <v>2511</v>
      </c>
      <c r="F13">
        <f t="shared" si="1"/>
        <v>3.9992035045798486</v>
      </c>
    </row>
    <row r="14" spans="1:6" ht="15.75" customHeight="1" x14ac:dyDescent="0.25">
      <c r="A14" s="1" t="s">
        <v>17</v>
      </c>
      <c r="B14" s="2">
        <v>9151</v>
      </c>
      <c r="C14" s="2">
        <f t="shared" si="0"/>
        <v>763</v>
      </c>
      <c r="D14" s="48">
        <v>6038</v>
      </c>
      <c r="E14" s="48">
        <v>1510</v>
      </c>
      <c r="F14">
        <f t="shared" si="1"/>
        <v>3.9986754966887417</v>
      </c>
    </row>
    <row r="15" spans="1:6" ht="15.75" customHeight="1" x14ac:dyDescent="0.25">
      <c r="A15" s="1" t="s">
        <v>18</v>
      </c>
      <c r="B15" s="2">
        <v>4863</v>
      </c>
      <c r="C15" s="2">
        <f t="shared" si="0"/>
        <v>405</v>
      </c>
      <c r="D15" s="48">
        <v>4907</v>
      </c>
      <c r="E15" s="48">
        <v>1227</v>
      </c>
      <c r="F15">
        <f t="shared" si="1"/>
        <v>3.9991850040749797</v>
      </c>
    </row>
    <row r="16" spans="1:6" ht="15.75" customHeight="1" x14ac:dyDescent="0.25">
      <c r="A16" s="1" t="s">
        <v>19</v>
      </c>
      <c r="B16" s="2">
        <v>4800</v>
      </c>
      <c r="C16" s="2">
        <f t="shared" si="0"/>
        <v>400</v>
      </c>
      <c r="D16" s="48">
        <v>5800</v>
      </c>
      <c r="E16" s="48">
        <v>1450</v>
      </c>
      <c r="F16">
        <f t="shared" si="1"/>
        <v>4</v>
      </c>
    </row>
    <row r="17" spans="1:6" ht="15.75" customHeight="1" x14ac:dyDescent="0.25">
      <c r="A17" s="3" t="s">
        <v>20</v>
      </c>
      <c r="B17" s="2"/>
      <c r="C17" s="2"/>
      <c r="D17" s="48">
        <v>1000</v>
      </c>
      <c r="E17" s="48">
        <v>250</v>
      </c>
      <c r="F17">
        <f t="shared" si="1"/>
        <v>4</v>
      </c>
    </row>
    <row r="18" spans="1:6" ht="15.75" customHeight="1" x14ac:dyDescent="0.25">
      <c r="A18" s="1" t="s">
        <v>21</v>
      </c>
      <c r="B18" s="2">
        <v>1126</v>
      </c>
      <c r="C18" s="2">
        <f t="shared" ref="C18:C40" si="2">ROUND(B18/12,0)</f>
        <v>94</v>
      </c>
      <c r="D18" s="48">
        <v>4000</v>
      </c>
      <c r="E18" s="48">
        <v>1001</v>
      </c>
      <c r="F18">
        <f t="shared" si="1"/>
        <v>3.9960039960039961</v>
      </c>
    </row>
    <row r="19" spans="1:6" ht="15.75" customHeight="1" x14ac:dyDescent="0.25">
      <c r="A19" s="1" t="s">
        <v>22</v>
      </c>
      <c r="B19" s="2">
        <v>1999.9999999999998</v>
      </c>
      <c r="C19" s="2">
        <f t="shared" si="2"/>
        <v>167</v>
      </c>
      <c r="D19" s="48">
        <v>6001</v>
      </c>
      <c r="E19" s="48">
        <v>1501</v>
      </c>
      <c r="F19">
        <f t="shared" si="1"/>
        <v>3.9980013324450367</v>
      </c>
    </row>
    <row r="20" spans="1:6" ht="15.75" customHeight="1" x14ac:dyDescent="0.25">
      <c r="A20" s="1" t="s">
        <v>23</v>
      </c>
      <c r="B20" s="2">
        <v>7337</v>
      </c>
      <c r="C20" s="2">
        <f t="shared" si="2"/>
        <v>611</v>
      </c>
      <c r="D20" s="48">
        <v>7759</v>
      </c>
      <c r="E20" s="48">
        <v>1940</v>
      </c>
      <c r="F20">
        <f t="shared" si="1"/>
        <v>3.9994845360824742</v>
      </c>
    </row>
    <row r="21" spans="1:6" ht="15.75" customHeight="1" x14ac:dyDescent="0.25">
      <c r="A21" s="1" t="s">
        <v>24</v>
      </c>
      <c r="B21" s="2">
        <v>3526.9999999999995</v>
      </c>
      <c r="C21" s="2">
        <f t="shared" si="2"/>
        <v>294</v>
      </c>
      <c r="D21" s="48">
        <v>4527</v>
      </c>
      <c r="E21" s="48">
        <v>1132</v>
      </c>
      <c r="F21">
        <f t="shared" si="1"/>
        <v>3.9991166077738516</v>
      </c>
    </row>
    <row r="22" spans="1:6" ht="15.75" customHeight="1" x14ac:dyDescent="0.25">
      <c r="A22" s="1" t="s">
        <v>25</v>
      </c>
      <c r="B22" s="2">
        <v>6830</v>
      </c>
      <c r="C22" s="2">
        <f t="shared" si="2"/>
        <v>569</v>
      </c>
      <c r="D22" s="48">
        <v>11845</v>
      </c>
      <c r="E22" s="48">
        <v>2962</v>
      </c>
      <c r="F22">
        <f t="shared" si="1"/>
        <v>3.99898717083052</v>
      </c>
    </row>
    <row r="23" spans="1:6" ht="15.75" customHeight="1" x14ac:dyDescent="0.25">
      <c r="A23" s="1" t="s">
        <v>26</v>
      </c>
      <c r="B23" s="2">
        <v>17443</v>
      </c>
      <c r="C23" s="2">
        <f t="shared" si="2"/>
        <v>1454</v>
      </c>
      <c r="D23" s="48">
        <v>17497</v>
      </c>
      <c r="E23" s="48">
        <v>4374</v>
      </c>
      <c r="F23">
        <f t="shared" si="1"/>
        <v>4.0002286236854134</v>
      </c>
    </row>
    <row r="24" spans="1:6" ht="15.75" customHeight="1" x14ac:dyDescent="0.25">
      <c r="A24" s="1" t="s">
        <v>27</v>
      </c>
      <c r="B24" s="2">
        <v>9355</v>
      </c>
      <c r="C24" s="2">
        <f t="shared" si="2"/>
        <v>780</v>
      </c>
      <c r="D24" s="48">
        <v>7610</v>
      </c>
      <c r="E24" s="48">
        <v>1904</v>
      </c>
      <c r="F24">
        <f t="shared" si="1"/>
        <v>3.9968487394957983</v>
      </c>
    </row>
    <row r="25" spans="1:6" ht="15.75" customHeight="1" x14ac:dyDescent="0.25">
      <c r="A25" s="1" t="s">
        <v>28</v>
      </c>
      <c r="B25" s="2">
        <v>8100</v>
      </c>
      <c r="C25" s="2">
        <f t="shared" si="2"/>
        <v>675</v>
      </c>
      <c r="D25" s="48">
        <v>7600</v>
      </c>
      <c r="E25" s="48">
        <v>1900</v>
      </c>
      <c r="F25">
        <f t="shared" si="1"/>
        <v>4</v>
      </c>
    </row>
    <row r="26" spans="1:6" ht="15.75" customHeight="1" x14ac:dyDescent="0.25">
      <c r="A26" s="1" t="s">
        <v>29</v>
      </c>
      <c r="B26" s="2">
        <v>10041</v>
      </c>
      <c r="C26" s="2">
        <f t="shared" si="2"/>
        <v>837</v>
      </c>
      <c r="D26" s="48">
        <v>6506</v>
      </c>
      <c r="E26" s="48">
        <v>1626</v>
      </c>
      <c r="F26">
        <f t="shared" si="1"/>
        <v>4.0012300123001232</v>
      </c>
    </row>
    <row r="27" spans="1:6" ht="15.75" customHeight="1" x14ac:dyDescent="0.25">
      <c r="A27" s="1" t="s">
        <v>30</v>
      </c>
      <c r="B27" s="2">
        <v>11178</v>
      </c>
      <c r="C27" s="2">
        <f t="shared" si="2"/>
        <v>932</v>
      </c>
      <c r="D27" s="48">
        <v>5900</v>
      </c>
      <c r="E27" s="48">
        <v>1475</v>
      </c>
      <c r="F27">
        <f t="shared" si="1"/>
        <v>4</v>
      </c>
    </row>
    <row r="28" spans="1:6" ht="15.75" customHeight="1" x14ac:dyDescent="0.25">
      <c r="A28" s="1" t="s">
        <v>31</v>
      </c>
      <c r="B28" s="2">
        <v>10187</v>
      </c>
      <c r="C28" s="2">
        <f t="shared" si="2"/>
        <v>849</v>
      </c>
      <c r="D28" s="48">
        <v>6750</v>
      </c>
      <c r="E28" s="48">
        <v>1688</v>
      </c>
      <c r="F28">
        <f t="shared" si="1"/>
        <v>3.9988151658767772</v>
      </c>
    </row>
    <row r="29" spans="1:6" ht="15.75" customHeight="1" x14ac:dyDescent="0.25">
      <c r="A29" s="1" t="s">
        <v>32</v>
      </c>
      <c r="B29" s="2">
        <v>8177</v>
      </c>
      <c r="C29" s="2">
        <f t="shared" si="2"/>
        <v>681</v>
      </c>
      <c r="D29" s="48">
        <v>10000</v>
      </c>
      <c r="E29" s="48">
        <v>2501</v>
      </c>
      <c r="F29">
        <f t="shared" si="1"/>
        <v>3.9984006397441023</v>
      </c>
    </row>
    <row r="30" spans="1:6" ht="15.75" customHeight="1" x14ac:dyDescent="0.25">
      <c r="A30" s="1" t="s">
        <v>33</v>
      </c>
      <c r="B30" s="2">
        <v>2800</v>
      </c>
      <c r="C30" s="2">
        <f t="shared" si="2"/>
        <v>233</v>
      </c>
      <c r="D30" s="48">
        <v>5461</v>
      </c>
      <c r="E30" s="48">
        <v>1365</v>
      </c>
      <c r="F30">
        <f t="shared" si="1"/>
        <v>4.0007326007326007</v>
      </c>
    </row>
    <row r="31" spans="1:6" ht="15.75" customHeight="1" x14ac:dyDescent="0.25">
      <c r="A31" s="1" t="s">
        <v>34</v>
      </c>
      <c r="B31" s="2">
        <v>6335.9999999999991</v>
      </c>
      <c r="C31" s="2">
        <f t="shared" si="2"/>
        <v>528</v>
      </c>
      <c r="D31" s="48">
        <v>7201</v>
      </c>
      <c r="E31" s="48">
        <v>1800</v>
      </c>
      <c r="F31">
        <f t="shared" si="1"/>
        <v>4.0005555555555556</v>
      </c>
    </row>
    <row r="32" spans="1:6" ht="15.75" customHeight="1" x14ac:dyDescent="0.25">
      <c r="A32" s="1" t="s">
        <v>35</v>
      </c>
      <c r="B32" s="2">
        <v>5681</v>
      </c>
      <c r="C32" s="2">
        <f t="shared" si="2"/>
        <v>473</v>
      </c>
      <c r="D32" s="48">
        <v>6008</v>
      </c>
      <c r="E32" s="48">
        <v>1502</v>
      </c>
      <c r="F32">
        <f t="shared" si="1"/>
        <v>4</v>
      </c>
    </row>
    <row r="33" spans="1:6" ht="15.75" customHeight="1" x14ac:dyDescent="0.25">
      <c r="A33" s="1" t="s">
        <v>36</v>
      </c>
      <c r="B33" s="2">
        <v>2000</v>
      </c>
      <c r="C33" s="2">
        <f t="shared" si="2"/>
        <v>167</v>
      </c>
      <c r="D33" s="48">
        <v>2000</v>
      </c>
      <c r="E33" s="48">
        <v>500</v>
      </c>
      <c r="F33">
        <f t="shared" si="1"/>
        <v>4</v>
      </c>
    </row>
    <row r="34" spans="1:6" ht="15.75" customHeight="1" x14ac:dyDescent="0.25">
      <c r="A34" s="1" t="s">
        <v>37</v>
      </c>
      <c r="B34" s="2">
        <v>1999.9999999999995</v>
      </c>
      <c r="C34" s="2">
        <f t="shared" si="2"/>
        <v>167</v>
      </c>
      <c r="D34" s="48">
        <v>5673</v>
      </c>
      <c r="E34" s="48">
        <v>1419</v>
      </c>
      <c r="F34">
        <f t="shared" si="1"/>
        <v>3.9978858350951376</v>
      </c>
    </row>
    <row r="35" spans="1:6" ht="15.75" customHeight="1" x14ac:dyDescent="0.25">
      <c r="A35" s="1" t="s">
        <v>38</v>
      </c>
      <c r="B35" s="2">
        <v>4936</v>
      </c>
      <c r="C35" s="2">
        <f t="shared" si="2"/>
        <v>411</v>
      </c>
      <c r="D35" s="48">
        <v>4936</v>
      </c>
      <c r="E35" s="48">
        <v>1234</v>
      </c>
      <c r="F35">
        <f t="shared" si="1"/>
        <v>4</v>
      </c>
    </row>
    <row r="36" spans="1:6" ht="15.75" customHeight="1" x14ac:dyDescent="0.25">
      <c r="A36" s="1" t="s">
        <v>39</v>
      </c>
      <c r="B36" s="2">
        <v>34543</v>
      </c>
      <c r="C36" s="2">
        <f t="shared" si="2"/>
        <v>2879</v>
      </c>
      <c r="D36" s="48">
        <v>34746</v>
      </c>
      <c r="E36" s="48">
        <v>8686</v>
      </c>
      <c r="F36">
        <f t="shared" si="1"/>
        <v>4.0002302555836975</v>
      </c>
    </row>
    <row r="37" spans="1:6" ht="15.75" customHeight="1" x14ac:dyDescent="0.25">
      <c r="A37" s="1" t="s">
        <v>40</v>
      </c>
      <c r="B37" s="2">
        <v>11380</v>
      </c>
      <c r="C37" s="2">
        <f t="shared" si="2"/>
        <v>948</v>
      </c>
      <c r="D37" s="48">
        <v>7000</v>
      </c>
      <c r="E37" s="48">
        <v>1750</v>
      </c>
      <c r="F37">
        <f t="shared" si="1"/>
        <v>4</v>
      </c>
    </row>
    <row r="38" spans="1:6" ht="15.75" customHeight="1" x14ac:dyDescent="0.25">
      <c r="A38" s="1" t="s">
        <v>41</v>
      </c>
      <c r="B38" s="2">
        <v>11141</v>
      </c>
      <c r="C38" s="2">
        <f t="shared" si="2"/>
        <v>928</v>
      </c>
      <c r="D38" s="48">
        <v>9782</v>
      </c>
      <c r="E38" s="48">
        <v>2447</v>
      </c>
      <c r="F38">
        <f t="shared" si="1"/>
        <v>3.9975480179812015</v>
      </c>
    </row>
    <row r="39" spans="1:6" ht="15.75" customHeight="1" x14ac:dyDescent="0.25">
      <c r="A39" s="1" t="s">
        <v>42</v>
      </c>
      <c r="B39" s="2">
        <v>8859</v>
      </c>
      <c r="C39" s="2">
        <f t="shared" si="2"/>
        <v>738</v>
      </c>
      <c r="D39" s="48">
        <v>7207</v>
      </c>
      <c r="E39" s="48">
        <v>1803</v>
      </c>
      <c r="F39">
        <f t="shared" si="1"/>
        <v>3.9972268441486412</v>
      </c>
    </row>
    <row r="40" spans="1:6" ht="15.75" customHeight="1" x14ac:dyDescent="0.25">
      <c r="A40" s="1" t="s">
        <v>43</v>
      </c>
      <c r="B40" s="2">
        <v>8394</v>
      </c>
      <c r="C40" s="2">
        <f t="shared" si="2"/>
        <v>700</v>
      </c>
      <c r="D40" s="48">
        <v>7032</v>
      </c>
      <c r="E40" s="48">
        <v>1758</v>
      </c>
      <c r="F40">
        <f t="shared" si="1"/>
        <v>4</v>
      </c>
    </row>
    <row r="41" spans="1:6" ht="15.75" customHeight="1" x14ac:dyDescent="0.25">
      <c r="A41" s="3" t="s">
        <v>44</v>
      </c>
      <c r="B41" s="2"/>
      <c r="C41" s="2"/>
      <c r="D41" s="48">
        <v>3033</v>
      </c>
      <c r="E41" s="48">
        <v>758</v>
      </c>
      <c r="F41">
        <f t="shared" si="1"/>
        <v>4.0013192612137205</v>
      </c>
    </row>
    <row r="42" spans="1:6" ht="15.75" customHeight="1" x14ac:dyDescent="0.25">
      <c r="A42" s="1" t="s">
        <v>45</v>
      </c>
      <c r="B42" s="2">
        <v>9225</v>
      </c>
      <c r="C42" s="2">
        <f t="shared" ref="C42:C45" si="3">ROUND(B42/12,0)</f>
        <v>769</v>
      </c>
      <c r="D42" s="48">
        <v>6756</v>
      </c>
      <c r="E42" s="48">
        <v>1689</v>
      </c>
      <c r="F42">
        <f t="shared" si="1"/>
        <v>4</v>
      </c>
    </row>
    <row r="43" spans="1:6" ht="15.75" customHeight="1" x14ac:dyDescent="0.25">
      <c r="A43" s="1" t="s">
        <v>46</v>
      </c>
      <c r="B43" s="2">
        <v>13700</v>
      </c>
      <c r="C43" s="2">
        <f t="shared" si="3"/>
        <v>1142</v>
      </c>
      <c r="D43" s="48">
        <v>13495</v>
      </c>
      <c r="E43" s="48">
        <v>3376</v>
      </c>
      <c r="F43">
        <f t="shared" si="1"/>
        <v>3.9973341232227488</v>
      </c>
    </row>
    <row r="44" spans="1:6" ht="15.75" customHeight="1" x14ac:dyDescent="0.25">
      <c r="A44" s="1" t="s">
        <v>47</v>
      </c>
      <c r="B44" s="2">
        <v>5881</v>
      </c>
      <c r="C44" s="2">
        <f t="shared" si="3"/>
        <v>490</v>
      </c>
      <c r="D44" s="48">
        <v>6720</v>
      </c>
      <c r="E44" s="48">
        <v>1680</v>
      </c>
      <c r="F44">
        <f t="shared" si="1"/>
        <v>4</v>
      </c>
    </row>
    <row r="45" spans="1:6" ht="15.75" customHeight="1" x14ac:dyDescent="0.25">
      <c r="A45" s="1" t="s">
        <v>48</v>
      </c>
      <c r="B45" s="2">
        <v>4834.9999999999991</v>
      </c>
      <c r="C45" s="2">
        <f t="shared" si="3"/>
        <v>403</v>
      </c>
      <c r="D45" s="48">
        <v>3000</v>
      </c>
      <c r="E45" s="48">
        <v>750</v>
      </c>
      <c r="F45">
        <f t="shared" si="1"/>
        <v>4</v>
      </c>
    </row>
    <row r="46" spans="1:6" ht="15.75" customHeight="1" x14ac:dyDescent="0.25">
      <c r="A46" s="3" t="s">
        <v>49</v>
      </c>
      <c r="B46" s="2"/>
      <c r="C46" s="2"/>
      <c r="D46" s="48">
        <v>2000</v>
      </c>
      <c r="E46" s="48">
        <v>500</v>
      </c>
      <c r="F46">
        <f t="shared" si="1"/>
        <v>4</v>
      </c>
    </row>
    <row r="47" spans="1:6" ht="15.75" customHeight="1" x14ac:dyDescent="0.25">
      <c r="A47" s="1" t="s">
        <v>50</v>
      </c>
      <c r="B47" s="2">
        <v>8834</v>
      </c>
      <c r="C47" s="2">
        <f t="shared" ref="C47:C69" si="4">ROUND(B47/12,0)</f>
        <v>736</v>
      </c>
      <c r="D47" s="48">
        <v>7187</v>
      </c>
      <c r="E47" s="48">
        <v>1797</v>
      </c>
      <c r="F47">
        <f t="shared" si="1"/>
        <v>3.9994435169727325</v>
      </c>
    </row>
    <row r="48" spans="1:6" ht="15.75" customHeight="1" x14ac:dyDescent="0.25">
      <c r="A48" s="1" t="s">
        <v>51</v>
      </c>
      <c r="B48" s="2">
        <v>5500</v>
      </c>
      <c r="C48" s="2">
        <f t="shared" si="4"/>
        <v>458</v>
      </c>
      <c r="D48" s="48">
        <v>4474</v>
      </c>
      <c r="E48" s="48">
        <v>1120</v>
      </c>
      <c r="F48">
        <f t="shared" si="1"/>
        <v>3.9946428571428569</v>
      </c>
    </row>
    <row r="49" spans="1:22" ht="15.75" customHeight="1" x14ac:dyDescent="0.25">
      <c r="A49" s="1" t="s">
        <v>52</v>
      </c>
      <c r="B49" s="2">
        <v>4000</v>
      </c>
      <c r="C49" s="2">
        <f t="shared" si="4"/>
        <v>333</v>
      </c>
      <c r="D49" s="48">
        <v>7280</v>
      </c>
      <c r="E49" s="48">
        <v>1820</v>
      </c>
      <c r="F49">
        <f t="shared" si="1"/>
        <v>4</v>
      </c>
    </row>
    <row r="50" spans="1:22" ht="15.75" customHeight="1" x14ac:dyDescent="0.25">
      <c r="A50" s="1" t="s">
        <v>53</v>
      </c>
      <c r="B50" s="2">
        <v>12106</v>
      </c>
      <c r="C50" s="2">
        <f t="shared" si="4"/>
        <v>1009</v>
      </c>
      <c r="D50" s="48">
        <v>8750</v>
      </c>
      <c r="E50" s="48">
        <v>2188</v>
      </c>
      <c r="F50">
        <f t="shared" si="1"/>
        <v>3.9990859232175504</v>
      </c>
    </row>
    <row r="51" spans="1:22" ht="15.75" customHeight="1" x14ac:dyDescent="0.25">
      <c r="A51" s="1" t="s">
        <v>54</v>
      </c>
      <c r="B51" s="2">
        <v>8314</v>
      </c>
      <c r="C51" s="2">
        <f t="shared" si="4"/>
        <v>693</v>
      </c>
      <c r="D51" s="48">
        <v>7314</v>
      </c>
      <c r="E51" s="48">
        <v>1829</v>
      </c>
      <c r="F51">
        <f t="shared" si="1"/>
        <v>3.998906506287589</v>
      </c>
    </row>
    <row r="52" spans="1:22" ht="15.75" customHeight="1" x14ac:dyDescent="0.25">
      <c r="A52" s="1" t="s">
        <v>55</v>
      </c>
      <c r="B52" s="2">
        <v>2800</v>
      </c>
      <c r="C52" s="2">
        <f t="shared" si="4"/>
        <v>233</v>
      </c>
      <c r="D52" s="48">
        <v>3200</v>
      </c>
      <c r="E52" s="48">
        <v>800</v>
      </c>
      <c r="F52">
        <f t="shared" si="1"/>
        <v>4</v>
      </c>
    </row>
    <row r="53" spans="1:22" ht="15.75" customHeight="1" x14ac:dyDescent="0.25">
      <c r="A53" s="1" t="s">
        <v>56</v>
      </c>
      <c r="B53" s="2">
        <v>9919</v>
      </c>
      <c r="C53" s="2">
        <f t="shared" si="4"/>
        <v>827</v>
      </c>
      <c r="D53" s="48">
        <v>9919</v>
      </c>
      <c r="E53" s="48">
        <v>2480</v>
      </c>
      <c r="F53">
        <f t="shared" si="1"/>
        <v>3.9995967741935483</v>
      </c>
    </row>
    <row r="54" spans="1:22" ht="15.75" customHeight="1" x14ac:dyDescent="0.25">
      <c r="A54" s="1" t="s">
        <v>57</v>
      </c>
      <c r="B54" s="2">
        <v>9840.9999999999982</v>
      </c>
      <c r="C54" s="2">
        <f t="shared" si="4"/>
        <v>820</v>
      </c>
      <c r="D54" s="48">
        <v>15000</v>
      </c>
      <c r="E54" s="48">
        <v>3750</v>
      </c>
      <c r="F54">
        <f t="shared" si="1"/>
        <v>4</v>
      </c>
    </row>
    <row r="55" spans="1:22" ht="15.75" customHeight="1" x14ac:dyDescent="0.25">
      <c r="A55" s="1" t="s">
        <v>58</v>
      </c>
      <c r="B55" s="2">
        <v>9881</v>
      </c>
      <c r="C55" s="2">
        <f t="shared" si="4"/>
        <v>823</v>
      </c>
      <c r="D55" s="48">
        <v>11175</v>
      </c>
      <c r="E55" s="48">
        <v>2794</v>
      </c>
      <c r="F55">
        <f t="shared" si="1"/>
        <v>3.9996420901932712</v>
      </c>
    </row>
    <row r="56" spans="1:22" ht="15.75" customHeight="1" x14ac:dyDescent="0.25">
      <c r="A56" s="1" t="s">
        <v>59</v>
      </c>
      <c r="B56" s="2">
        <v>7121.0000000000009</v>
      </c>
      <c r="C56" s="2">
        <f t="shared" si="4"/>
        <v>593</v>
      </c>
      <c r="D56" s="48">
        <v>7121</v>
      </c>
      <c r="E56" s="48">
        <v>1781</v>
      </c>
      <c r="F56">
        <f t="shared" si="1"/>
        <v>3.9983155530600785</v>
      </c>
      <c r="S56">
        <v>54</v>
      </c>
      <c r="T56" t="s">
        <v>57</v>
      </c>
      <c r="U56">
        <v>9943</v>
      </c>
      <c r="V56">
        <v>2486</v>
      </c>
    </row>
    <row r="57" spans="1:22" ht="15.75" customHeight="1" x14ac:dyDescent="0.25">
      <c r="A57" s="1" t="s">
        <v>60</v>
      </c>
      <c r="B57" s="2">
        <v>3000</v>
      </c>
      <c r="C57" s="2">
        <f t="shared" si="4"/>
        <v>250</v>
      </c>
      <c r="D57" s="48">
        <v>5945</v>
      </c>
      <c r="E57" s="48">
        <v>1487</v>
      </c>
      <c r="F57">
        <f t="shared" si="1"/>
        <v>3.9979825151311363</v>
      </c>
    </row>
    <row r="58" spans="1:22" ht="15.75" customHeight="1" x14ac:dyDescent="0.25">
      <c r="A58" s="1" t="s">
        <v>61</v>
      </c>
      <c r="B58" s="2">
        <v>10000</v>
      </c>
      <c r="C58" s="2">
        <f t="shared" si="4"/>
        <v>833</v>
      </c>
      <c r="D58" s="48">
        <v>10576</v>
      </c>
      <c r="E58" s="48">
        <v>2645</v>
      </c>
      <c r="F58">
        <f t="shared" si="1"/>
        <v>3.9984877126654066</v>
      </c>
    </row>
    <row r="59" spans="1:22" ht="15.75" customHeight="1" x14ac:dyDescent="0.25">
      <c r="A59" s="1" t="s">
        <v>62</v>
      </c>
      <c r="B59" s="2">
        <v>10046</v>
      </c>
      <c r="C59" s="2">
        <f t="shared" si="4"/>
        <v>837</v>
      </c>
      <c r="D59" s="48">
        <v>10046</v>
      </c>
      <c r="E59" s="48">
        <v>2512</v>
      </c>
      <c r="F59">
        <f t="shared" si="1"/>
        <v>3.9992038216560508</v>
      </c>
    </row>
    <row r="60" spans="1:22" ht="15.75" customHeight="1" x14ac:dyDescent="0.25">
      <c r="A60" s="1" t="s">
        <v>63</v>
      </c>
      <c r="B60" s="2">
        <v>9246</v>
      </c>
      <c r="C60" s="2">
        <f t="shared" si="4"/>
        <v>771</v>
      </c>
      <c r="D60" s="48">
        <v>9246</v>
      </c>
      <c r="E60" s="48">
        <v>2312</v>
      </c>
      <c r="F60">
        <f t="shared" si="1"/>
        <v>3.9991349480968856</v>
      </c>
    </row>
    <row r="61" spans="1:22" ht="15.75" customHeight="1" x14ac:dyDescent="0.25">
      <c r="A61" s="1" t="s">
        <v>64</v>
      </c>
      <c r="B61" s="2">
        <v>6878</v>
      </c>
      <c r="C61" s="2">
        <f t="shared" si="4"/>
        <v>573</v>
      </c>
      <c r="D61" s="48">
        <v>6878</v>
      </c>
      <c r="E61" s="48">
        <v>1720</v>
      </c>
      <c r="F61">
        <f t="shared" si="1"/>
        <v>3.9988372093023257</v>
      </c>
    </row>
    <row r="62" spans="1:22" ht="15.75" customHeight="1" x14ac:dyDescent="0.25">
      <c r="A62" s="1" t="s">
        <v>65</v>
      </c>
      <c r="B62" s="2">
        <v>9857</v>
      </c>
      <c r="C62" s="2">
        <f t="shared" si="4"/>
        <v>821</v>
      </c>
      <c r="D62" s="48">
        <v>10114</v>
      </c>
      <c r="E62" s="48">
        <v>2529</v>
      </c>
      <c r="F62">
        <f t="shared" si="1"/>
        <v>3.9992091735863977</v>
      </c>
    </row>
    <row r="63" spans="1:22" ht="15.75" customHeight="1" x14ac:dyDescent="0.25">
      <c r="A63" s="1" t="s">
        <v>66</v>
      </c>
      <c r="B63" s="2">
        <v>7733</v>
      </c>
      <c r="C63" s="2">
        <f t="shared" si="4"/>
        <v>644</v>
      </c>
      <c r="D63" s="48">
        <v>7341</v>
      </c>
      <c r="E63" s="48">
        <v>1836</v>
      </c>
      <c r="F63">
        <f t="shared" si="1"/>
        <v>3.9983660130718954</v>
      </c>
    </row>
    <row r="64" spans="1:22" ht="15.75" customHeight="1" x14ac:dyDescent="0.25">
      <c r="A64" s="1" t="s">
        <v>67</v>
      </c>
      <c r="B64" s="2">
        <v>7578</v>
      </c>
      <c r="C64" s="2">
        <f t="shared" si="4"/>
        <v>632</v>
      </c>
      <c r="D64" s="48">
        <v>3000</v>
      </c>
      <c r="E64" s="48">
        <v>752</v>
      </c>
      <c r="F64">
        <f t="shared" si="1"/>
        <v>3.9893617021276597</v>
      </c>
    </row>
    <row r="65" spans="1:6" ht="15.75" customHeight="1" x14ac:dyDescent="0.25">
      <c r="A65" s="1" t="s">
        <v>68</v>
      </c>
      <c r="B65" s="2">
        <v>7659.0000000000009</v>
      </c>
      <c r="C65" s="2">
        <f t="shared" si="4"/>
        <v>638</v>
      </c>
      <c r="D65" s="48">
        <v>9659</v>
      </c>
      <c r="E65" s="48">
        <v>2414</v>
      </c>
      <c r="F65">
        <f t="shared" si="1"/>
        <v>4.0012427506213752</v>
      </c>
    </row>
    <row r="66" spans="1:6" ht="15.75" customHeight="1" x14ac:dyDescent="0.25">
      <c r="A66" s="1" t="s">
        <v>69</v>
      </c>
      <c r="B66" s="2">
        <v>10269</v>
      </c>
      <c r="C66" s="2">
        <f t="shared" si="4"/>
        <v>856</v>
      </c>
      <c r="D66" s="48">
        <v>6046</v>
      </c>
      <c r="E66" s="48">
        <v>1513</v>
      </c>
      <c r="F66">
        <f t="shared" si="1"/>
        <v>3.9960343688037012</v>
      </c>
    </row>
    <row r="67" spans="1:6" ht="15.75" customHeight="1" x14ac:dyDescent="0.25">
      <c r="A67" s="1" t="s">
        <v>70</v>
      </c>
      <c r="B67" s="2">
        <v>17700</v>
      </c>
      <c r="C67" s="2">
        <f t="shared" si="4"/>
        <v>1475</v>
      </c>
      <c r="D67" s="48">
        <v>21399</v>
      </c>
      <c r="E67" s="48">
        <v>5350</v>
      </c>
      <c r="F67">
        <f t="shared" ref="F67:F96" si="5">D67/E67</f>
        <v>3.9998130841121498</v>
      </c>
    </row>
    <row r="68" spans="1:6" ht="15.75" customHeight="1" x14ac:dyDescent="0.25">
      <c r="A68" s="1" t="s">
        <v>71</v>
      </c>
      <c r="B68" s="2">
        <v>8590</v>
      </c>
      <c r="C68" s="2">
        <f t="shared" si="4"/>
        <v>716</v>
      </c>
      <c r="D68" s="48">
        <v>6988</v>
      </c>
      <c r="E68" s="48">
        <v>1749</v>
      </c>
      <c r="F68">
        <f t="shared" si="5"/>
        <v>3.9954259576901086</v>
      </c>
    </row>
    <row r="69" spans="1:6" ht="15.75" customHeight="1" x14ac:dyDescent="0.25">
      <c r="A69" s="1" t="s">
        <v>72</v>
      </c>
      <c r="B69" s="2">
        <v>6941</v>
      </c>
      <c r="C69" s="2">
        <f t="shared" si="4"/>
        <v>578</v>
      </c>
      <c r="D69" s="48">
        <v>9042</v>
      </c>
      <c r="E69" s="48">
        <v>2260</v>
      </c>
      <c r="F69">
        <f t="shared" si="5"/>
        <v>4.0008849557522126</v>
      </c>
    </row>
    <row r="70" spans="1:6" ht="15.75" customHeight="1" x14ac:dyDescent="0.25">
      <c r="A70" s="3" t="s">
        <v>73</v>
      </c>
      <c r="B70" s="2"/>
      <c r="C70" s="2"/>
      <c r="D70" s="48">
        <v>1500</v>
      </c>
      <c r="E70" s="48">
        <v>375</v>
      </c>
      <c r="F70">
        <f t="shared" si="5"/>
        <v>4</v>
      </c>
    </row>
    <row r="71" spans="1:6" ht="15.75" customHeight="1" x14ac:dyDescent="0.25">
      <c r="A71" s="1" t="s">
        <v>74</v>
      </c>
      <c r="B71" s="2">
        <v>5951.0000000000009</v>
      </c>
      <c r="C71" s="2">
        <f t="shared" ref="C71:C74" si="6">ROUND(B71/12,0)</f>
        <v>496</v>
      </c>
      <c r="D71" s="48">
        <v>7687</v>
      </c>
      <c r="E71" s="48">
        <v>1922</v>
      </c>
      <c r="F71">
        <f t="shared" si="5"/>
        <v>3.9994797086368368</v>
      </c>
    </row>
    <row r="72" spans="1:6" ht="15.75" customHeight="1" x14ac:dyDescent="0.25">
      <c r="A72" s="1" t="s">
        <v>75</v>
      </c>
      <c r="B72" s="2">
        <v>15606</v>
      </c>
      <c r="C72" s="2">
        <f t="shared" si="6"/>
        <v>1301</v>
      </c>
      <c r="D72" s="48">
        <v>18573</v>
      </c>
      <c r="E72" s="48">
        <v>4644</v>
      </c>
      <c r="F72">
        <f t="shared" si="5"/>
        <v>3.9993540051679588</v>
      </c>
    </row>
    <row r="73" spans="1:6" ht="15.75" customHeight="1" x14ac:dyDescent="0.25">
      <c r="A73" s="1" t="s">
        <v>76</v>
      </c>
      <c r="B73" s="2">
        <v>13700</v>
      </c>
      <c r="C73" s="2">
        <f t="shared" si="6"/>
        <v>1142</v>
      </c>
      <c r="D73" s="48">
        <v>14489</v>
      </c>
      <c r="E73" s="48">
        <v>3624</v>
      </c>
      <c r="F73">
        <f t="shared" si="5"/>
        <v>3.9980684326710816</v>
      </c>
    </row>
    <row r="74" spans="1:6" ht="15.75" customHeight="1" x14ac:dyDescent="0.25">
      <c r="A74" s="1" t="s">
        <v>77</v>
      </c>
      <c r="B74" s="2">
        <v>6540.0000000000009</v>
      </c>
      <c r="C74" s="2">
        <f t="shared" si="6"/>
        <v>545</v>
      </c>
      <c r="D74" s="48">
        <v>6540</v>
      </c>
      <c r="E74" s="48">
        <v>1636</v>
      </c>
      <c r="F74">
        <f t="shared" si="5"/>
        <v>3.997555012224939</v>
      </c>
    </row>
    <row r="75" spans="1:6" ht="15.75" customHeight="1" x14ac:dyDescent="0.25">
      <c r="A75" s="3" t="s">
        <v>78</v>
      </c>
      <c r="B75" s="2"/>
      <c r="C75" s="2"/>
      <c r="D75" s="48">
        <v>6000</v>
      </c>
      <c r="E75" s="48">
        <v>1500</v>
      </c>
      <c r="F75">
        <f t="shared" si="5"/>
        <v>4</v>
      </c>
    </row>
    <row r="76" spans="1:6" ht="15.75" customHeight="1" x14ac:dyDescent="0.25">
      <c r="A76" s="1" t="s">
        <v>79</v>
      </c>
      <c r="B76" s="2">
        <v>4065</v>
      </c>
      <c r="C76" s="2">
        <f t="shared" ref="C76:C77" si="7">ROUND(B76/12,0)</f>
        <v>339</v>
      </c>
      <c r="D76" s="48">
        <v>2500</v>
      </c>
      <c r="E76" s="48">
        <v>626</v>
      </c>
      <c r="F76">
        <f t="shared" si="5"/>
        <v>3.9936102236421727</v>
      </c>
    </row>
    <row r="77" spans="1:6" ht="15.75" customHeight="1" x14ac:dyDescent="0.25">
      <c r="A77" s="1" t="s">
        <v>80</v>
      </c>
      <c r="B77" s="2">
        <v>6838.0000000000009</v>
      </c>
      <c r="C77" s="2">
        <f t="shared" si="7"/>
        <v>570</v>
      </c>
      <c r="D77" s="48">
        <v>7732</v>
      </c>
      <c r="E77" s="48">
        <v>1933</v>
      </c>
      <c r="F77">
        <f t="shared" si="5"/>
        <v>4</v>
      </c>
    </row>
    <row r="78" spans="1:6" ht="15.75" customHeight="1" x14ac:dyDescent="0.25">
      <c r="A78" s="3" t="s">
        <v>81</v>
      </c>
      <c r="B78" s="2"/>
      <c r="C78" s="2"/>
      <c r="D78" s="48">
        <v>2500</v>
      </c>
      <c r="E78" s="48">
        <v>625</v>
      </c>
      <c r="F78">
        <f t="shared" si="5"/>
        <v>4</v>
      </c>
    </row>
    <row r="79" spans="1:6" ht="15.75" customHeight="1" x14ac:dyDescent="0.25">
      <c r="A79" s="1" t="s">
        <v>82</v>
      </c>
      <c r="B79" s="2">
        <v>9312</v>
      </c>
      <c r="C79" s="2">
        <f t="shared" ref="C79:C90" si="8">ROUND(B79/12,0)</f>
        <v>776</v>
      </c>
      <c r="D79" s="48">
        <v>7575</v>
      </c>
      <c r="E79" s="48">
        <v>1896</v>
      </c>
      <c r="F79">
        <f t="shared" si="5"/>
        <v>3.9952531645569622</v>
      </c>
    </row>
    <row r="80" spans="1:6" ht="15.75" customHeight="1" x14ac:dyDescent="0.25">
      <c r="A80" s="1" t="s">
        <v>83</v>
      </c>
      <c r="B80" s="2">
        <v>3000</v>
      </c>
      <c r="C80" s="2">
        <f t="shared" si="8"/>
        <v>250</v>
      </c>
      <c r="D80" s="48">
        <v>5598</v>
      </c>
      <c r="E80" s="48">
        <v>1399</v>
      </c>
      <c r="F80">
        <f t="shared" si="5"/>
        <v>4.0014295925661187</v>
      </c>
    </row>
    <row r="81" spans="1:6" ht="15.75" customHeight="1" x14ac:dyDescent="0.25">
      <c r="A81" s="1" t="s">
        <v>84</v>
      </c>
      <c r="B81" s="2">
        <v>7081.0000000000009</v>
      </c>
      <c r="C81" s="2">
        <f t="shared" si="8"/>
        <v>590</v>
      </c>
      <c r="D81" s="48">
        <v>6305</v>
      </c>
      <c r="E81" s="48">
        <v>1577</v>
      </c>
      <c r="F81">
        <f t="shared" si="5"/>
        <v>3.9980976537729869</v>
      </c>
    </row>
    <row r="82" spans="1:6" ht="15.75" customHeight="1" x14ac:dyDescent="0.25">
      <c r="A82" s="1" t="s">
        <v>85</v>
      </c>
      <c r="B82" s="2">
        <v>8000</v>
      </c>
      <c r="C82" s="2">
        <f t="shared" si="8"/>
        <v>667</v>
      </c>
      <c r="D82" s="48">
        <v>9461</v>
      </c>
      <c r="E82" s="48">
        <v>2366</v>
      </c>
      <c r="F82">
        <f t="shared" si="5"/>
        <v>3.9987320371935757</v>
      </c>
    </row>
    <row r="83" spans="1:6" ht="15.75" customHeight="1" x14ac:dyDescent="0.25">
      <c r="A83" s="1" t="s">
        <v>86</v>
      </c>
      <c r="B83" s="2">
        <v>12000</v>
      </c>
      <c r="C83" s="2">
        <f t="shared" si="8"/>
        <v>1000</v>
      </c>
      <c r="D83" s="48">
        <v>10691</v>
      </c>
      <c r="E83" s="48">
        <v>2673</v>
      </c>
      <c r="F83">
        <f t="shared" si="5"/>
        <v>3.9996258885147773</v>
      </c>
    </row>
    <row r="84" spans="1:6" ht="15.75" customHeight="1" x14ac:dyDescent="0.25">
      <c r="A84" s="1" t="s">
        <v>87</v>
      </c>
      <c r="B84" s="2">
        <v>5931.9999999999991</v>
      </c>
      <c r="C84" s="2">
        <f t="shared" si="8"/>
        <v>494</v>
      </c>
      <c r="D84" s="48">
        <v>7932</v>
      </c>
      <c r="E84" s="48">
        <v>1983</v>
      </c>
      <c r="F84">
        <f t="shared" si="5"/>
        <v>4</v>
      </c>
    </row>
    <row r="85" spans="1:6" ht="15.75" customHeight="1" x14ac:dyDescent="0.25">
      <c r="A85" s="1" t="s">
        <v>88</v>
      </c>
      <c r="B85" s="2">
        <v>5540</v>
      </c>
      <c r="C85" s="2">
        <f t="shared" si="8"/>
        <v>462</v>
      </c>
      <c r="D85" s="48">
        <v>5567</v>
      </c>
      <c r="E85" s="48">
        <v>1392</v>
      </c>
      <c r="F85">
        <f t="shared" si="5"/>
        <v>3.9992816091954024</v>
      </c>
    </row>
    <row r="86" spans="1:6" ht="15.75" customHeight="1" x14ac:dyDescent="0.25">
      <c r="A86" s="1" t="s">
        <v>89</v>
      </c>
      <c r="B86" s="2">
        <v>9592.0000000000018</v>
      </c>
      <c r="C86" s="2">
        <f t="shared" si="8"/>
        <v>799</v>
      </c>
      <c r="D86" s="48">
        <v>4958</v>
      </c>
      <c r="E86" s="48">
        <v>1239</v>
      </c>
      <c r="F86">
        <f t="shared" si="5"/>
        <v>4.0016142050040351</v>
      </c>
    </row>
    <row r="87" spans="1:6" ht="15.75" customHeight="1" x14ac:dyDescent="0.25">
      <c r="A87" s="1" t="s">
        <v>90</v>
      </c>
      <c r="B87" s="2">
        <v>5146</v>
      </c>
      <c r="C87" s="2">
        <f t="shared" si="8"/>
        <v>429</v>
      </c>
      <c r="D87" s="48">
        <v>4186</v>
      </c>
      <c r="E87" s="48">
        <v>1046</v>
      </c>
      <c r="F87">
        <f t="shared" si="5"/>
        <v>4.0019120458891013</v>
      </c>
    </row>
    <row r="88" spans="1:6" ht="15.75" customHeight="1" x14ac:dyDescent="0.25">
      <c r="A88" s="1" t="s">
        <v>91</v>
      </c>
      <c r="B88" s="2">
        <v>8152</v>
      </c>
      <c r="C88" s="2">
        <f t="shared" si="8"/>
        <v>679</v>
      </c>
      <c r="D88" s="48">
        <v>6632</v>
      </c>
      <c r="E88" s="48">
        <v>1659</v>
      </c>
      <c r="F88">
        <f t="shared" si="5"/>
        <v>3.9975889089813141</v>
      </c>
    </row>
    <row r="89" spans="1:6" ht="15.75" customHeight="1" x14ac:dyDescent="0.25">
      <c r="A89" s="1" t="s">
        <v>92</v>
      </c>
      <c r="B89" s="2">
        <v>10425</v>
      </c>
      <c r="C89" s="2">
        <f t="shared" si="8"/>
        <v>869</v>
      </c>
      <c r="D89" s="48">
        <v>4635</v>
      </c>
      <c r="E89" s="48">
        <v>1159</v>
      </c>
      <c r="F89">
        <f t="shared" si="5"/>
        <v>3.9991371872303709</v>
      </c>
    </row>
    <row r="90" spans="1:6" ht="15.75" customHeight="1" x14ac:dyDescent="0.25">
      <c r="A90" s="1" t="s">
        <v>93</v>
      </c>
      <c r="B90" s="2">
        <v>7048</v>
      </c>
      <c r="C90" s="2">
        <f t="shared" si="8"/>
        <v>587</v>
      </c>
      <c r="D90" s="48">
        <v>7048</v>
      </c>
      <c r="E90" s="48">
        <v>1763</v>
      </c>
      <c r="F90">
        <f t="shared" si="5"/>
        <v>3.9977311401020987</v>
      </c>
    </row>
    <row r="91" spans="1:6" ht="15.75" customHeight="1" x14ac:dyDescent="0.25">
      <c r="A91" s="3" t="s">
        <v>94</v>
      </c>
      <c r="B91" s="2"/>
      <c r="C91" s="2"/>
      <c r="D91" s="48">
        <v>6208</v>
      </c>
      <c r="E91" s="48">
        <v>1552</v>
      </c>
      <c r="F91">
        <f t="shared" si="5"/>
        <v>4</v>
      </c>
    </row>
    <row r="92" spans="1:6" ht="15.75" customHeight="1" x14ac:dyDescent="0.25">
      <c r="A92" s="1" t="s">
        <v>95</v>
      </c>
      <c r="B92" s="2">
        <v>8058</v>
      </c>
      <c r="C92" s="2">
        <f t="shared" ref="C92:C96" si="9">ROUND(B92/12,0)</f>
        <v>672</v>
      </c>
      <c r="D92" s="48">
        <v>6555</v>
      </c>
      <c r="E92" s="48">
        <v>1639</v>
      </c>
      <c r="F92">
        <f t="shared" si="5"/>
        <v>3.9993898718730931</v>
      </c>
    </row>
    <row r="93" spans="1:6" ht="15.75" customHeight="1" x14ac:dyDescent="0.25">
      <c r="A93" s="1" t="s">
        <v>96</v>
      </c>
      <c r="B93" s="2">
        <v>9588.0000000000018</v>
      </c>
      <c r="C93" s="2">
        <f t="shared" si="9"/>
        <v>799</v>
      </c>
      <c r="D93" s="48">
        <v>7140</v>
      </c>
      <c r="E93" s="48">
        <v>1785</v>
      </c>
      <c r="F93">
        <f t="shared" si="5"/>
        <v>4</v>
      </c>
    </row>
    <row r="94" spans="1:6" ht="15.75" customHeight="1" x14ac:dyDescent="0.25">
      <c r="A94" s="1" t="s">
        <v>97</v>
      </c>
      <c r="B94" s="2">
        <v>6580</v>
      </c>
      <c r="C94" s="2">
        <f t="shared" si="9"/>
        <v>548</v>
      </c>
      <c r="D94" s="48">
        <v>7287</v>
      </c>
      <c r="E94" s="48">
        <v>1822</v>
      </c>
      <c r="F94">
        <f t="shared" si="5"/>
        <v>3.9994511525795828</v>
      </c>
    </row>
    <row r="95" spans="1:6" ht="15.75" customHeight="1" x14ac:dyDescent="0.25">
      <c r="A95" s="1" t="s">
        <v>98</v>
      </c>
      <c r="B95" s="2">
        <v>50958</v>
      </c>
      <c r="C95" s="2">
        <f t="shared" si="9"/>
        <v>4247</v>
      </c>
      <c r="D95" s="48">
        <v>59589</v>
      </c>
      <c r="E95" s="48">
        <v>14899</v>
      </c>
      <c r="F95">
        <f t="shared" si="5"/>
        <v>3.9995301698100545</v>
      </c>
    </row>
    <row r="96" spans="1:6" ht="15.75" customHeight="1" x14ac:dyDescent="0.25">
      <c r="A96" s="1" t="s">
        <v>99</v>
      </c>
      <c r="B96" s="2">
        <v>500</v>
      </c>
      <c r="C96" s="2">
        <f t="shared" si="9"/>
        <v>42</v>
      </c>
      <c r="D96" s="48">
        <v>7498</v>
      </c>
      <c r="E96" s="48">
        <v>1875</v>
      </c>
      <c r="F96">
        <f t="shared" si="5"/>
        <v>3.9989333333333335</v>
      </c>
    </row>
    <row r="97" spans="1:5" ht="15.75" customHeight="1" x14ac:dyDescent="0.25">
      <c r="A97" s="6" t="s">
        <v>100</v>
      </c>
      <c r="B97" s="7">
        <f t="shared" ref="B97:E97" si="10">SUM(B2:B96)</f>
        <v>756456</v>
      </c>
      <c r="C97" s="7">
        <f t="shared" si="10"/>
        <v>63040</v>
      </c>
      <c r="D97" s="49">
        <f t="shared" si="10"/>
        <v>800000</v>
      </c>
      <c r="E97" s="51">
        <f t="shared" si="10"/>
        <v>200043</v>
      </c>
    </row>
    <row r="98" spans="1:5" ht="15.75" customHeight="1" x14ac:dyDescent="0.25"/>
    <row r="99" spans="1:5" ht="15.75" customHeight="1" x14ac:dyDescent="0.25"/>
    <row r="100" spans="1:5" ht="15.75" customHeight="1" x14ac:dyDescent="0.25"/>
    <row r="101" spans="1:5" ht="15.75" customHeight="1" x14ac:dyDescent="0.25"/>
    <row r="102" spans="1:5" ht="15.75" customHeight="1" x14ac:dyDescent="0.25"/>
    <row r="103" spans="1:5" ht="15.75" customHeight="1" x14ac:dyDescent="0.25"/>
    <row r="104" spans="1:5" ht="15.75" customHeight="1" x14ac:dyDescent="0.25"/>
    <row r="105" spans="1:5" ht="15.75" customHeight="1" x14ac:dyDescent="0.25"/>
    <row r="106" spans="1:5" ht="15.75" customHeight="1" x14ac:dyDescent="0.25"/>
    <row r="107" spans="1:5" ht="15.75" customHeight="1" x14ac:dyDescent="0.25"/>
    <row r="108" spans="1:5" ht="15.75" customHeight="1" x14ac:dyDescent="0.25"/>
    <row r="109" spans="1:5" ht="15.75" customHeight="1" x14ac:dyDescent="0.25"/>
    <row r="110" spans="1:5" ht="15.75" customHeight="1" x14ac:dyDescent="0.25"/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1.25" defaultRowHeight="15" customHeight="1" x14ac:dyDescent="0.25"/>
  <cols>
    <col min="1" max="1" width="20.25" customWidth="1"/>
    <col min="2" max="2" width="25.375" customWidth="1"/>
    <col min="3" max="3" width="27.25" customWidth="1"/>
    <col min="4" max="26" width="8.625" customWidth="1"/>
  </cols>
  <sheetData>
    <row r="1" spans="1:2" ht="15.75" customHeight="1" x14ac:dyDescent="0.25"/>
    <row r="2" spans="1:2" ht="15.75" customHeight="1" x14ac:dyDescent="0.25"/>
    <row r="3" spans="1:2" ht="15.75" customHeight="1" x14ac:dyDescent="0.25">
      <c r="A3" s="37" t="s">
        <v>0</v>
      </c>
      <c r="B3" t="s">
        <v>483</v>
      </c>
    </row>
    <row r="4" spans="1:2" ht="15.75" customHeight="1" x14ac:dyDescent="0.25">
      <c r="A4" t="s">
        <v>5</v>
      </c>
      <c r="B4" s="38">
        <v>1743</v>
      </c>
    </row>
    <row r="5" spans="1:2" ht="15.75" customHeight="1" x14ac:dyDescent="0.25">
      <c r="A5" t="s">
        <v>6</v>
      </c>
      <c r="B5" s="38">
        <v>2359</v>
      </c>
    </row>
    <row r="6" spans="1:2" ht="15.75" customHeight="1" x14ac:dyDescent="0.25">
      <c r="A6" t="s">
        <v>7</v>
      </c>
      <c r="B6" s="38">
        <v>2375</v>
      </c>
    </row>
    <row r="7" spans="1:2" ht="15.75" customHeight="1" x14ac:dyDescent="0.25">
      <c r="A7" t="s">
        <v>8</v>
      </c>
      <c r="B7" s="38">
        <v>803</v>
      </c>
    </row>
    <row r="8" spans="1:2" ht="15.75" customHeight="1" x14ac:dyDescent="0.25">
      <c r="A8" t="s">
        <v>9</v>
      </c>
      <c r="B8" s="38">
        <v>1172</v>
      </c>
    </row>
    <row r="9" spans="1:2" ht="15.75" customHeight="1" x14ac:dyDescent="0.25">
      <c r="A9" t="s">
        <v>10</v>
      </c>
      <c r="B9" s="38">
        <v>4196</v>
      </c>
    </row>
    <row r="10" spans="1:2" ht="15.75" customHeight="1" x14ac:dyDescent="0.25">
      <c r="A10" t="s">
        <v>11</v>
      </c>
      <c r="B10" s="38">
        <v>3703</v>
      </c>
    </row>
    <row r="11" spans="1:2" ht="15.75" customHeight="1" x14ac:dyDescent="0.25">
      <c r="A11" t="s">
        <v>12</v>
      </c>
      <c r="B11" s="38">
        <v>876</v>
      </c>
    </row>
    <row r="12" spans="1:2" ht="15.75" customHeight="1" x14ac:dyDescent="0.25">
      <c r="A12" t="s">
        <v>13</v>
      </c>
      <c r="B12" s="38">
        <v>1119</v>
      </c>
    </row>
    <row r="13" spans="1:2" ht="15.75" customHeight="1" x14ac:dyDescent="0.25">
      <c r="A13" t="s">
        <v>14</v>
      </c>
      <c r="B13" s="38">
        <v>7006</v>
      </c>
    </row>
    <row r="14" spans="1:2" ht="15.75" customHeight="1" x14ac:dyDescent="0.25">
      <c r="A14" t="s">
        <v>15</v>
      </c>
      <c r="B14" s="38">
        <v>675</v>
      </c>
    </row>
    <row r="15" spans="1:2" ht="15.75" customHeight="1" x14ac:dyDescent="0.25">
      <c r="A15" t="s">
        <v>16</v>
      </c>
      <c r="B15" s="38">
        <v>2511</v>
      </c>
    </row>
    <row r="16" spans="1:2" ht="15.75" customHeight="1" x14ac:dyDescent="0.25">
      <c r="A16" t="s">
        <v>17</v>
      </c>
      <c r="B16" s="38">
        <v>1510</v>
      </c>
    </row>
    <row r="17" spans="1:2" ht="15.75" customHeight="1" x14ac:dyDescent="0.25">
      <c r="A17" t="s">
        <v>18</v>
      </c>
      <c r="B17" s="38">
        <v>1227</v>
      </c>
    </row>
    <row r="18" spans="1:2" ht="15.75" customHeight="1" x14ac:dyDescent="0.25">
      <c r="A18" t="s">
        <v>19</v>
      </c>
      <c r="B18" s="38">
        <v>1450</v>
      </c>
    </row>
    <row r="19" spans="1:2" ht="15.75" customHeight="1" x14ac:dyDescent="0.25">
      <c r="A19" t="s">
        <v>20</v>
      </c>
      <c r="B19" s="38">
        <v>250</v>
      </c>
    </row>
    <row r="20" spans="1:2" ht="15.75" customHeight="1" x14ac:dyDescent="0.25">
      <c r="A20" t="s">
        <v>21</v>
      </c>
      <c r="B20" s="38">
        <v>1001</v>
      </c>
    </row>
    <row r="21" spans="1:2" ht="15.75" customHeight="1" x14ac:dyDescent="0.25">
      <c r="A21" t="s">
        <v>22</v>
      </c>
      <c r="B21" s="38">
        <v>1501</v>
      </c>
    </row>
    <row r="22" spans="1:2" ht="15.75" customHeight="1" x14ac:dyDescent="0.25">
      <c r="A22" t="s">
        <v>23</v>
      </c>
      <c r="B22" s="38">
        <v>1940</v>
      </c>
    </row>
    <row r="23" spans="1:2" ht="15.75" customHeight="1" x14ac:dyDescent="0.25">
      <c r="A23" t="s">
        <v>24</v>
      </c>
      <c r="B23" s="38">
        <v>1132</v>
      </c>
    </row>
    <row r="24" spans="1:2" ht="15.75" customHeight="1" x14ac:dyDescent="0.25">
      <c r="A24" t="s">
        <v>25</v>
      </c>
      <c r="B24" s="38">
        <v>2962</v>
      </c>
    </row>
    <row r="25" spans="1:2" ht="15.75" customHeight="1" x14ac:dyDescent="0.25">
      <c r="A25" t="s">
        <v>26</v>
      </c>
      <c r="B25" s="38">
        <v>4374</v>
      </c>
    </row>
    <row r="26" spans="1:2" ht="15.75" customHeight="1" x14ac:dyDescent="0.25">
      <c r="A26" t="s">
        <v>27</v>
      </c>
      <c r="B26" s="38">
        <v>1904</v>
      </c>
    </row>
    <row r="27" spans="1:2" ht="15.75" customHeight="1" x14ac:dyDescent="0.25">
      <c r="A27" t="s">
        <v>28</v>
      </c>
      <c r="B27" s="38">
        <v>1900</v>
      </c>
    </row>
    <row r="28" spans="1:2" ht="15.75" customHeight="1" x14ac:dyDescent="0.25">
      <c r="A28" t="s">
        <v>29</v>
      </c>
      <c r="B28" s="38">
        <v>1626</v>
      </c>
    </row>
    <row r="29" spans="1:2" ht="15.75" customHeight="1" x14ac:dyDescent="0.25">
      <c r="A29" t="s">
        <v>30</v>
      </c>
      <c r="B29" s="38">
        <v>1475</v>
      </c>
    </row>
    <row r="30" spans="1:2" ht="15.75" customHeight="1" x14ac:dyDescent="0.25">
      <c r="A30" t="s">
        <v>31</v>
      </c>
      <c r="B30" s="38">
        <v>1688</v>
      </c>
    </row>
    <row r="31" spans="1:2" ht="15.75" customHeight="1" x14ac:dyDescent="0.25">
      <c r="A31" t="s">
        <v>32</v>
      </c>
      <c r="B31" s="38">
        <v>2501</v>
      </c>
    </row>
    <row r="32" spans="1:2" ht="15.75" customHeight="1" x14ac:dyDescent="0.25">
      <c r="A32" t="s">
        <v>33</v>
      </c>
      <c r="B32" s="38">
        <v>1365</v>
      </c>
    </row>
    <row r="33" spans="1:2" ht="15.75" customHeight="1" x14ac:dyDescent="0.25">
      <c r="A33" t="s">
        <v>34</v>
      </c>
      <c r="B33" s="38">
        <v>1800</v>
      </c>
    </row>
    <row r="34" spans="1:2" ht="15.75" customHeight="1" x14ac:dyDescent="0.25">
      <c r="A34" t="s">
        <v>35</v>
      </c>
      <c r="B34" s="38">
        <v>1502</v>
      </c>
    </row>
    <row r="35" spans="1:2" ht="15.75" customHeight="1" x14ac:dyDescent="0.25">
      <c r="A35" t="s">
        <v>36</v>
      </c>
      <c r="B35" s="38">
        <v>500</v>
      </c>
    </row>
    <row r="36" spans="1:2" ht="15.75" customHeight="1" x14ac:dyDescent="0.25">
      <c r="A36" t="s">
        <v>37</v>
      </c>
      <c r="B36" s="38">
        <v>1419</v>
      </c>
    </row>
    <row r="37" spans="1:2" ht="15.75" customHeight="1" x14ac:dyDescent="0.25">
      <c r="A37" t="s">
        <v>38</v>
      </c>
      <c r="B37" s="38">
        <v>1234</v>
      </c>
    </row>
    <row r="38" spans="1:2" ht="15.75" customHeight="1" x14ac:dyDescent="0.25">
      <c r="A38" t="s">
        <v>39</v>
      </c>
      <c r="B38" s="38">
        <v>8686</v>
      </c>
    </row>
    <row r="39" spans="1:2" ht="15.75" customHeight="1" x14ac:dyDescent="0.25">
      <c r="A39" t="s">
        <v>40</v>
      </c>
      <c r="B39" s="38">
        <v>1750</v>
      </c>
    </row>
    <row r="40" spans="1:2" ht="15.75" customHeight="1" x14ac:dyDescent="0.25">
      <c r="A40" t="s">
        <v>41</v>
      </c>
      <c r="B40" s="38">
        <v>2447</v>
      </c>
    </row>
    <row r="41" spans="1:2" ht="15.75" customHeight="1" x14ac:dyDescent="0.25">
      <c r="A41" t="s">
        <v>42</v>
      </c>
      <c r="B41" s="38">
        <v>1803</v>
      </c>
    </row>
    <row r="42" spans="1:2" ht="15.75" customHeight="1" x14ac:dyDescent="0.25">
      <c r="A42" t="s">
        <v>43</v>
      </c>
      <c r="B42" s="38">
        <v>1758</v>
      </c>
    </row>
    <row r="43" spans="1:2" ht="15.75" customHeight="1" x14ac:dyDescent="0.25">
      <c r="A43" t="s">
        <v>44</v>
      </c>
      <c r="B43" s="38">
        <v>758</v>
      </c>
    </row>
    <row r="44" spans="1:2" ht="15.75" customHeight="1" x14ac:dyDescent="0.25">
      <c r="A44" t="s">
        <v>45</v>
      </c>
      <c r="B44" s="38">
        <v>1689</v>
      </c>
    </row>
    <row r="45" spans="1:2" ht="15.75" customHeight="1" x14ac:dyDescent="0.25">
      <c r="A45" t="s">
        <v>46</v>
      </c>
      <c r="B45" s="38">
        <v>3376</v>
      </c>
    </row>
    <row r="46" spans="1:2" ht="15.75" customHeight="1" x14ac:dyDescent="0.25">
      <c r="A46" t="s">
        <v>47</v>
      </c>
      <c r="B46" s="38">
        <v>1680</v>
      </c>
    </row>
    <row r="47" spans="1:2" ht="15.75" customHeight="1" x14ac:dyDescent="0.25">
      <c r="A47" t="s">
        <v>48</v>
      </c>
      <c r="B47" s="38">
        <v>750</v>
      </c>
    </row>
    <row r="48" spans="1:2" ht="15.75" customHeight="1" x14ac:dyDescent="0.25">
      <c r="A48" t="s">
        <v>49</v>
      </c>
      <c r="B48" s="38">
        <v>500</v>
      </c>
    </row>
    <row r="49" spans="1:2" ht="15.75" customHeight="1" x14ac:dyDescent="0.25">
      <c r="A49" t="s">
        <v>50</v>
      </c>
      <c r="B49" s="38">
        <v>1797</v>
      </c>
    </row>
    <row r="50" spans="1:2" ht="15.75" customHeight="1" x14ac:dyDescent="0.25">
      <c r="A50" t="s">
        <v>51</v>
      </c>
      <c r="B50" s="38">
        <v>1120</v>
      </c>
    </row>
    <row r="51" spans="1:2" ht="15.75" customHeight="1" x14ac:dyDescent="0.25">
      <c r="A51" t="s">
        <v>52</v>
      </c>
      <c r="B51" s="38">
        <v>1820</v>
      </c>
    </row>
    <row r="52" spans="1:2" ht="15.75" customHeight="1" x14ac:dyDescent="0.25">
      <c r="A52" t="s">
        <v>53</v>
      </c>
      <c r="B52" s="38">
        <v>2188</v>
      </c>
    </row>
    <row r="53" spans="1:2" ht="15.75" customHeight="1" x14ac:dyDescent="0.25">
      <c r="A53" t="s">
        <v>54</v>
      </c>
      <c r="B53" s="38">
        <v>1829</v>
      </c>
    </row>
    <row r="54" spans="1:2" ht="15.75" customHeight="1" x14ac:dyDescent="0.25">
      <c r="A54" t="s">
        <v>55</v>
      </c>
      <c r="B54" s="38">
        <v>800</v>
      </c>
    </row>
    <row r="55" spans="1:2" ht="15.75" customHeight="1" x14ac:dyDescent="0.25">
      <c r="A55" t="s">
        <v>56</v>
      </c>
      <c r="B55" s="38">
        <v>2480</v>
      </c>
    </row>
    <row r="56" spans="1:2" ht="15.75" customHeight="1" x14ac:dyDescent="0.25">
      <c r="A56" t="s">
        <v>315</v>
      </c>
      <c r="B56" s="38">
        <v>1264</v>
      </c>
    </row>
    <row r="57" spans="1:2" ht="15.75" customHeight="1" x14ac:dyDescent="0.25">
      <c r="A57" t="s">
        <v>57</v>
      </c>
      <c r="B57" s="38">
        <v>2486</v>
      </c>
    </row>
    <row r="58" spans="1:2" ht="15.75" customHeight="1" x14ac:dyDescent="0.25">
      <c r="A58" t="s">
        <v>58</v>
      </c>
      <c r="B58" s="38">
        <v>2794</v>
      </c>
    </row>
    <row r="59" spans="1:2" ht="15.75" customHeight="1" x14ac:dyDescent="0.25">
      <c r="A59" t="s">
        <v>59</v>
      </c>
      <c r="B59" s="38">
        <v>1781</v>
      </c>
    </row>
    <row r="60" spans="1:2" ht="15.75" customHeight="1" x14ac:dyDescent="0.25">
      <c r="A60" t="s">
        <v>60</v>
      </c>
      <c r="B60" s="38">
        <v>1487</v>
      </c>
    </row>
    <row r="61" spans="1:2" ht="15.75" customHeight="1" x14ac:dyDescent="0.25">
      <c r="A61" t="s">
        <v>61</v>
      </c>
      <c r="B61" s="38">
        <v>2645</v>
      </c>
    </row>
    <row r="62" spans="1:2" ht="15.75" customHeight="1" x14ac:dyDescent="0.25">
      <c r="A62" t="s">
        <v>62</v>
      </c>
      <c r="B62" s="38">
        <v>2512</v>
      </c>
    </row>
    <row r="63" spans="1:2" ht="15.75" customHeight="1" x14ac:dyDescent="0.25">
      <c r="A63" t="s">
        <v>63</v>
      </c>
      <c r="B63" s="38">
        <v>2312</v>
      </c>
    </row>
    <row r="64" spans="1:2" ht="15.75" customHeight="1" x14ac:dyDescent="0.25">
      <c r="A64" t="s">
        <v>64</v>
      </c>
      <c r="B64" s="38">
        <v>1720</v>
      </c>
    </row>
    <row r="65" spans="1:2" ht="15.75" customHeight="1" x14ac:dyDescent="0.25">
      <c r="A65" t="s">
        <v>65</v>
      </c>
      <c r="B65" s="38">
        <v>2529</v>
      </c>
    </row>
    <row r="66" spans="1:2" ht="15.75" customHeight="1" x14ac:dyDescent="0.25">
      <c r="A66" t="s">
        <v>66</v>
      </c>
      <c r="B66" s="38">
        <v>1836</v>
      </c>
    </row>
    <row r="67" spans="1:2" ht="15.75" customHeight="1" x14ac:dyDescent="0.25">
      <c r="A67" t="s">
        <v>67</v>
      </c>
      <c r="B67" s="38">
        <v>752</v>
      </c>
    </row>
    <row r="68" spans="1:2" ht="15.75" customHeight="1" x14ac:dyDescent="0.25">
      <c r="A68" t="s">
        <v>68</v>
      </c>
      <c r="B68" s="38">
        <v>2414</v>
      </c>
    </row>
    <row r="69" spans="1:2" ht="15.75" customHeight="1" x14ac:dyDescent="0.25">
      <c r="A69" t="s">
        <v>69</v>
      </c>
      <c r="B69" s="38">
        <v>1513</v>
      </c>
    </row>
    <row r="70" spans="1:2" ht="15.75" customHeight="1" x14ac:dyDescent="0.25">
      <c r="A70" t="s">
        <v>70</v>
      </c>
      <c r="B70" s="38">
        <v>5350</v>
      </c>
    </row>
    <row r="71" spans="1:2" ht="15.75" customHeight="1" x14ac:dyDescent="0.25">
      <c r="A71" t="s">
        <v>71</v>
      </c>
      <c r="B71" s="38">
        <v>1749</v>
      </c>
    </row>
    <row r="72" spans="1:2" ht="15.75" customHeight="1" x14ac:dyDescent="0.25">
      <c r="A72" t="s">
        <v>72</v>
      </c>
      <c r="B72" s="38">
        <v>2260</v>
      </c>
    </row>
    <row r="73" spans="1:2" ht="15.75" customHeight="1" x14ac:dyDescent="0.25">
      <c r="A73" t="s">
        <v>73</v>
      </c>
      <c r="B73" s="38">
        <v>375</v>
      </c>
    </row>
    <row r="74" spans="1:2" ht="15.75" customHeight="1" x14ac:dyDescent="0.25">
      <c r="A74" t="s">
        <v>74</v>
      </c>
      <c r="B74" s="38">
        <v>1922</v>
      </c>
    </row>
    <row r="75" spans="1:2" ht="15.75" customHeight="1" x14ac:dyDescent="0.25">
      <c r="A75" t="s">
        <v>75</v>
      </c>
      <c r="B75" s="38">
        <v>4644</v>
      </c>
    </row>
    <row r="76" spans="1:2" ht="15.75" customHeight="1" x14ac:dyDescent="0.25">
      <c r="A76" t="s">
        <v>76</v>
      </c>
      <c r="B76" s="38">
        <v>3624</v>
      </c>
    </row>
    <row r="77" spans="1:2" ht="15.75" customHeight="1" x14ac:dyDescent="0.25">
      <c r="A77" t="s">
        <v>77</v>
      </c>
      <c r="B77" s="38">
        <v>1636</v>
      </c>
    </row>
    <row r="78" spans="1:2" ht="15.75" customHeight="1" x14ac:dyDescent="0.25">
      <c r="A78" t="s">
        <v>78</v>
      </c>
      <c r="B78" s="38">
        <v>1500</v>
      </c>
    </row>
    <row r="79" spans="1:2" ht="15.75" customHeight="1" x14ac:dyDescent="0.25">
      <c r="A79" t="s">
        <v>79</v>
      </c>
      <c r="B79" s="38">
        <v>626</v>
      </c>
    </row>
    <row r="80" spans="1:2" ht="15.75" customHeight="1" x14ac:dyDescent="0.25">
      <c r="A80" t="s">
        <v>81</v>
      </c>
      <c r="B80" s="38">
        <v>625</v>
      </c>
    </row>
    <row r="81" spans="1:2" ht="15.75" customHeight="1" x14ac:dyDescent="0.25">
      <c r="A81" t="s">
        <v>80</v>
      </c>
      <c r="B81" s="38">
        <v>1933</v>
      </c>
    </row>
    <row r="82" spans="1:2" ht="15.75" customHeight="1" x14ac:dyDescent="0.25">
      <c r="A82" t="s">
        <v>82</v>
      </c>
      <c r="B82" s="38">
        <v>1896</v>
      </c>
    </row>
    <row r="83" spans="1:2" ht="15.75" customHeight="1" x14ac:dyDescent="0.25">
      <c r="A83" t="s">
        <v>83</v>
      </c>
      <c r="B83" s="38">
        <v>1399</v>
      </c>
    </row>
    <row r="84" spans="1:2" ht="15.75" customHeight="1" x14ac:dyDescent="0.25">
      <c r="A84" t="s">
        <v>84</v>
      </c>
      <c r="B84" s="38">
        <v>1577</v>
      </c>
    </row>
    <row r="85" spans="1:2" ht="15.75" customHeight="1" x14ac:dyDescent="0.25">
      <c r="A85" t="s">
        <v>85</v>
      </c>
      <c r="B85" s="38">
        <v>2366</v>
      </c>
    </row>
    <row r="86" spans="1:2" ht="15.75" customHeight="1" x14ac:dyDescent="0.25">
      <c r="A86" t="s">
        <v>86</v>
      </c>
      <c r="B86" s="38">
        <v>2673</v>
      </c>
    </row>
    <row r="87" spans="1:2" ht="15.75" customHeight="1" x14ac:dyDescent="0.25">
      <c r="A87" t="s">
        <v>87</v>
      </c>
      <c r="B87" s="38">
        <v>1983</v>
      </c>
    </row>
    <row r="88" spans="1:2" ht="15.75" customHeight="1" x14ac:dyDescent="0.25">
      <c r="A88" t="s">
        <v>88</v>
      </c>
      <c r="B88" s="38">
        <v>1392</v>
      </c>
    </row>
    <row r="89" spans="1:2" ht="15.75" customHeight="1" x14ac:dyDescent="0.25">
      <c r="A89" t="s">
        <v>89</v>
      </c>
      <c r="B89" s="38">
        <v>1239</v>
      </c>
    </row>
    <row r="90" spans="1:2" ht="15.75" customHeight="1" x14ac:dyDescent="0.25">
      <c r="A90" t="s">
        <v>90</v>
      </c>
      <c r="B90" s="38">
        <v>1046</v>
      </c>
    </row>
    <row r="91" spans="1:2" ht="15.75" customHeight="1" x14ac:dyDescent="0.25">
      <c r="A91" t="s">
        <v>91</v>
      </c>
      <c r="B91" s="38">
        <v>1659</v>
      </c>
    </row>
    <row r="92" spans="1:2" ht="15.75" customHeight="1" x14ac:dyDescent="0.25">
      <c r="A92" t="s">
        <v>92</v>
      </c>
      <c r="B92" s="38">
        <v>1159</v>
      </c>
    </row>
    <row r="93" spans="1:2" ht="15.75" customHeight="1" x14ac:dyDescent="0.25">
      <c r="A93" t="s">
        <v>93</v>
      </c>
      <c r="B93" s="38">
        <v>1763</v>
      </c>
    </row>
    <row r="94" spans="1:2" ht="15.75" customHeight="1" x14ac:dyDescent="0.25">
      <c r="A94" t="s">
        <v>94</v>
      </c>
      <c r="B94" s="38">
        <v>1552</v>
      </c>
    </row>
    <row r="95" spans="1:2" ht="15.75" customHeight="1" x14ac:dyDescent="0.25">
      <c r="A95" t="s">
        <v>95</v>
      </c>
      <c r="B95" s="38">
        <v>1639</v>
      </c>
    </row>
    <row r="96" spans="1:2" ht="15.75" customHeight="1" x14ac:dyDescent="0.25">
      <c r="A96" t="s">
        <v>96</v>
      </c>
      <c r="B96" s="38">
        <v>1785</v>
      </c>
    </row>
    <row r="97" spans="1:2" ht="15.75" customHeight="1" x14ac:dyDescent="0.25">
      <c r="A97" t="s">
        <v>97</v>
      </c>
      <c r="B97" s="38">
        <v>1822</v>
      </c>
    </row>
    <row r="98" spans="1:2" ht="15.75" customHeight="1" x14ac:dyDescent="0.25">
      <c r="A98" t="s">
        <v>98</v>
      </c>
      <c r="B98" s="38">
        <v>14899</v>
      </c>
    </row>
    <row r="99" spans="1:2" ht="15.75" customHeight="1" x14ac:dyDescent="0.25">
      <c r="A99" t="s">
        <v>99</v>
      </c>
      <c r="B99" s="38">
        <v>1875</v>
      </c>
    </row>
    <row r="100" spans="1:2" ht="15.75" customHeight="1" x14ac:dyDescent="0.25">
      <c r="A100" t="s">
        <v>485</v>
      </c>
      <c r="B100" s="38">
        <v>200043</v>
      </c>
    </row>
    <row r="101" spans="1:2" ht="15.75" customHeight="1" x14ac:dyDescent="0.25">
      <c r="A101" t="s">
        <v>100</v>
      </c>
      <c r="B101" s="38">
        <v>400086</v>
      </c>
    </row>
    <row r="102" spans="1:2" ht="15.75" customHeight="1" x14ac:dyDescent="0.25"/>
    <row r="103" spans="1:2" ht="15.75" customHeight="1" x14ac:dyDescent="0.25"/>
    <row r="104" spans="1:2" ht="15.75" customHeight="1" x14ac:dyDescent="0.25"/>
    <row r="105" spans="1:2" ht="15.75" customHeight="1" x14ac:dyDescent="0.25"/>
    <row r="106" spans="1:2" ht="15.75" customHeight="1" x14ac:dyDescent="0.25"/>
    <row r="107" spans="1:2" ht="15.75" customHeight="1" x14ac:dyDescent="0.25"/>
    <row r="108" spans="1:2" ht="15.75" customHeight="1" x14ac:dyDescent="0.25"/>
    <row r="109" spans="1:2" ht="15.75" customHeight="1" x14ac:dyDescent="0.25"/>
    <row r="110" spans="1:2" ht="15.75" customHeight="1" x14ac:dyDescent="0.25"/>
    <row r="111" spans="1:2" ht="15.75" customHeight="1" x14ac:dyDescent="0.25"/>
    <row r="112" spans="1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showWhiteSpace="0" view="pageLayout" zoomScale="205" zoomScaleNormal="100" zoomScalePageLayoutView="205" workbookViewId="0">
      <selection activeCell="B10" sqref="B10"/>
    </sheetView>
  </sheetViews>
  <sheetFormatPr defaultColWidth="11.25" defaultRowHeight="15" customHeight="1" x14ac:dyDescent="0.25"/>
  <cols>
    <col min="1" max="1" width="14.875" customWidth="1"/>
    <col min="2" max="2" width="33.75" customWidth="1"/>
    <col min="3" max="3" width="13.875" hidden="1" customWidth="1"/>
    <col min="4" max="4" width="14.875" hidden="1" customWidth="1"/>
    <col min="5" max="5" width="13.75" customWidth="1"/>
    <col min="6" max="6" width="11.125" customWidth="1"/>
    <col min="7" max="8" width="8.625" customWidth="1"/>
    <col min="9" max="9" width="15.75" customWidth="1"/>
    <col min="10" max="13" width="8.625" customWidth="1"/>
    <col min="14" max="14" width="32.375" customWidth="1"/>
    <col min="15" max="26" width="8.625" customWidth="1"/>
  </cols>
  <sheetData>
    <row r="1" spans="1:26" ht="39" customHeight="1" x14ac:dyDescent="0.25">
      <c r="A1" s="56" t="s">
        <v>486</v>
      </c>
      <c r="B1" s="57"/>
      <c r="C1" s="57"/>
      <c r="D1" s="57"/>
      <c r="E1" s="57"/>
      <c r="F1" s="57"/>
    </row>
    <row r="2" spans="1:26" ht="15.75" customHeight="1" x14ac:dyDescent="0.3">
      <c r="A2" s="8" t="s">
        <v>0</v>
      </c>
      <c r="B2" s="8" t="s">
        <v>101</v>
      </c>
      <c r="C2" s="9" t="s">
        <v>102</v>
      </c>
      <c r="D2" s="11" t="s">
        <v>2</v>
      </c>
      <c r="E2" s="9" t="s">
        <v>103</v>
      </c>
      <c r="F2" s="59" t="s">
        <v>4</v>
      </c>
      <c r="G2" s="14"/>
      <c r="H2" s="14"/>
      <c r="I2" s="16"/>
      <c r="J2" s="16"/>
      <c r="K2" s="14"/>
      <c r="L2" s="14"/>
      <c r="M2" s="14"/>
      <c r="N2" s="15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 customHeight="1" x14ac:dyDescent="0.3">
      <c r="A3" s="17" t="s">
        <v>5</v>
      </c>
      <c r="B3" s="18" t="s">
        <v>104</v>
      </c>
      <c r="C3" s="19">
        <v>1944</v>
      </c>
      <c r="D3" s="20">
        <v>162</v>
      </c>
      <c r="E3" s="21">
        <v>4490</v>
      </c>
      <c r="F3" s="60">
        <v>1123</v>
      </c>
      <c r="I3" s="22"/>
      <c r="J3" s="16"/>
      <c r="N3" s="15"/>
      <c r="O3" s="14"/>
    </row>
    <row r="4" spans="1:26" ht="15.75" customHeight="1" x14ac:dyDescent="0.3">
      <c r="A4" s="17" t="s">
        <v>5</v>
      </c>
      <c r="B4" s="17" t="s">
        <v>105</v>
      </c>
      <c r="C4" s="19">
        <v>1950</v>
      </c>
      <c r="D4" s="20">
        <v>163</v>
      </c>
      <c r="E4" s="21">
        <v>2480</v>
      </c>
      <c r="F4" s="60">
        <v>620</v>
      </c>
      <c r="I4" s="22"/>
      <c r="J4" s="16"/>
      <c r="N4" s="15"/>
      <c r="O4" s="14"/>
    </row>
    <row r="5" spans="1:26" ht="15.75" customHeight="1" x14ac:dyDescent="0.3">
      <c r="A5" s="17" t="s">
        <v>6</v>
      </c>
      <c r="B5" s="17" t="s">
        <v>106</v>
      </c>
      <c r="C5" s="19">
        <v>0</v>
      </c>
      <c r="D5" s="20">
        <v>0</v>
      </c>
      <c r="E5" s="21"/>
      <c r="F5" s="60"/>
      <c r="I5" s="22"/>
      <c r="J5" s="16"/>
      <c r="N5" s="15"/>
      <c r="O5" s="14"/>
    </row>
    <row r="6" spans="1:26" ht="15.75" customHeight="1" x14ac:dyDescent="0.3">
      <c r="A6" s="17" t="s">
        <v>6</v>
      </c>
      <c r="B6" s="17" t="s">
        <v>107</v>
      </c>
      <c r="C6" s="19">
        <v>3920</v>
      </c>
      <c r="D6" s="20">
        <v>327</v>
      </c>
      <c r="E6" s="21">
        <v>5145</v>
      </c>
      <c r="F6" s="60">
        <v>1286</v>
      </c>
      <c r="I6" s="22"/>
      <c r="J6" s="16"/>
      <c r="N6" s="15"/>
      <c r="O6" s="14"/>
    </row>
    <row r="7" spans="1:26" ht="15.75" customHeight="1" x14ac:dyDescent="0.3">
      <c r="A7" s="17" t="s">
        <v>6</v>
      </c>
      <c r="B7" s="17" t="s">
        <v>108</v>
      </c>
      <c r="C7" s="19">
        <v>2000</v>
      </c>
      <c r="D7" s="20">
        <v>167</v>
      </c>
      <c r="E7" s="21">
        <v>1678</v>
      </c>
      <c r="F7" s="60">
        <v>420</v>
      </c>
      <c r="I7" s="22"/>
      <c r="J7" s="16"/>
      <c r="N7" s="15"/>
      <c r="O7" s="14"/>
    </row>
    <row r="8" spans="1:26" ht="15.75" customHeight="1" x14ac:dyDescent="0.3">
      <c r="A8" s="17" t="s">
        <v>6</v>
      </c>
      <c r="B8" s="17" t="s">
        <v>109</v>
      </c>
      <c r="C8" s="19">
        <v>3000</v>
      </c>
      <c r="D8" s="20">
        <v>250</v>
      </c>
      <c r="E8" s="21">
        <v>2610</v>
      </c>
      <c r="F8" s="60">
        <v>653</v>
      </c>
      <c r="I8" s="22"/>
      <c r="J8" s="16"/>
      <c r="N8" s="15"/>
      <c r="O8" s="14"/>
    </row>
    <row r="9" spans="1:26" ht="15.75" customHeight="1" x14ac:dyDescent="0.3">
      <c r="A9" s="17" t="s">
        <v>7</v>
      </c>
      <c r="B9" s="17" t="s">
        <v>110</v>
      </c>
      <c r="C9" s="19">
        <v>5000</v>
      </c>
      <c r="D9" s="20">
        <v>417</v>
      </c>
      <c r="E9" s="21">
        <v>4462</v>
      </c>
      <c r="F9" s="60">
        <v>1116</v>
      </c>
      <c r="I9" s="22"/>
      <c r="J9" s="16"/>
      <c r="N9" s="15"/>
      <c r="O9" s="14"/>
    </row>
    <row r="10" spans="1:26" ht="15.75" customHeight="1" x14ac:dyDescent="0.3">
      <c r="A10" s="17" t="s">
        <v>7</v>
      </c>
      <c r="B10" s="17" t="s">
        <v>111</v>
      </c>
      <c r="C10" s="19"/>
      <c r="D10" s="20"/>
      <c r="E10" s="21">
        <v>2941</v>
      </c>
      <c r="F10" s="60">
        <v>735</v>
      </c>
      <c r="I10" s="22"/>
      <c r="J10" s="16"/>
      <c r="N10" s="15"/>
      <c r="O10" s="14"/>
    </row>
    <row r="11" spans="1:26" ht="15.75" customHeight="1" x14ac:dyDescent="0.3">
      <c r="A11" s="17" t="s">
        <v>7</v>
      </c>
      <c r="B11" s="17" t="s">
        <v>112</v>
      </c>
      <c r="C11" s="19">
        <v>3000</v>
      </c>
      <c r="D11" s="20">
        <v>250</v>
      </c>
      <c r="E11" s="21">
        <v>2097</v>
      </c>
      <c r="F11" s="60">
        <v>524</v>
      </c>
      <c r="I11" s="22"/>
      <c r="J11" s="16"/>
      <c r="N11" s="15"/>
      <c r="O11" s="14"/>
    </row>
    <row r="12" spans="1:26" ht="15.75" customHeight="1" x14ac:dyDescent="0.3">
      <c r="A12" s="17" t="s">
        <v>8</v>
      </c>
      <c r="B12" s="17" t="s">
        <v>113</v>
      </c>
      <c r="C12" s="19">
        <v>200</v>
      </c>
      <c r="D12" s="20">
        <v>17</v>
      </c>
      <c r="E12" s="21">
        <v>3212</v>
      </c>
      <c r="F12" s="60">
        <v>803</v>
      </c>
      <c r="I12" s="22"/>
      <c r="J12" s="16"/>
      <c r="N12" s="15"/>
      <c r="O12" s="14"/>
    </row>
    <row r="13" spans="1:26" ht="15.75" customHeight="1" x14ac:dyDescent="0.3">
      <c r="A13" s="17" t="s">
        <v>9</v>
      </c>
      <c r="B13" s="17" t="s">
        <v>114</v>
      </c>
      <c r="C13" s="19">
        <v>2000</v>
      </c>
      <c r="D13" s="20">
        <v>167</v>
      </c>
      <c r="E13" s="21">
        <v>4255</v>
      </c>
      <c r="F13" s="60">
        <v>1064</v>
      </c>
      <c r="I13" s="22"/>
      <c r="J13" s="16"/>
      <c r="N13" s="15"/>
      <c r="O13" s="14"/>
    </row>
    <row r="14" spans="1:26" ht="15.75" customHeight="1" x14ac:dyDescent="0.3">
      <c r="A14" s="17" t="s">
        <v>9</v>
      </c>
      <c r="B14" s="17" t="s">
        <v>115</v>
      </c>
      <c r="C14" s="19">
        <v>1000</v>
      </c>
      <c r="D14" s="20">
        <v>83</v>
      </c>
      <c r="E14" s="21">
        <v>430</v>
      </c>
      <c r="F14" s="60">
        <v>108</v>
      </c>
      <c r="I14" s="22"/>
      <c r="J14" s="16"/>
      <c r="N14" s="15"/>
      <c r="O14" s="14"/>
    </row>
    <row r="15" spans="1:26" ht="15.75" customHeight="1" x14ac:dyDescent="0.3">
      <c r="A15" s="17" t="s">
        <v>10</v>
      </c>
      <c r="B15" s="17" t="s">
        <v>116</v>
      </c>
      <c r="C15" s="19">
        <v>3000</v>
      </c>
      <c r="D15" s="20">
        <v>250</v>
      </c>
      <c r="E15" s="21">
        <v>5027</v>
      </c>
      <c r="F15" s="60">
        <v>1257</v>
      </c>
      <c r="I15" s="22"/>
      <c r="J15" s="16"/>
      <c r="N15" s="23"/>
      <c r="O15" s="14"/>
    </row>
    <row r="16" spans="1:26" ht="15.75" customHeight="1" x14ac:dyDescent="0.3">
      <c r="A16" s="17" t="s">
        <v>10</v>
      </c>
      <c r="B16" s="17" t="s">
        <v>118</v>
      </c>
      <c r="C16" s="19">
        <v>2000</v>
      </c>
      <c r="D16" s="20">
        <v>167</v>
      </c>
      <c r="E16" s="21">
        <v>2203</v>
      </c>
      <c r="F16" s="60">
        <v>551</v>
      </c>
      <c r="I16" s="22"/>
      <c r="J16" s="16"/>
      <c r="N16" s="15"/>
      <c r="O16" s="14"/>
    </row>
    <row r="17" spans="1:15" ht="15.75" customHeight="1" x14ac:dyDescent="0.3">
      <c r="A17" s="17" t="s">
        <v>10</v>
      </c>
      <c r="B17" s="17" t="s">
        <v>119</v>
      </c>
      <c r="C17" s="19">
        <v>3000</v>
      </c>
      <c r="D17" s="20">
        <v>250</v>
      </c>
      <c r="E17" s="21">
        <v>5333</v>
      </c>
      <c r="F17" s="60">
        <v>1333</v>
      </c>
      <c r="I17" s="22"/>
      <c r="J17" s="16"/>
      <c r="N17" s="15"/>
      <c r="O17" s="14"/>
    </row>
    <row r="18" spans="1:15" ht="15.75" customHeight="1" x14ac:dyDescent="0.3">
      <c r="A18" s="17" t="s">
        <v>10</v>
      </c>
      <c r="B18" s="17" t="s">
        <v>120</v>
      </c>
      <c r="C18" s="19">
        <v>2000</v>
      </c>
      <c r="D18" s="20">
        <v>167</v>
      </c>
      <c r="E18" s="21">
        <v>1964</v>
      </c>
      <c r="F18" s="60">
        <v>491</v>
      </c>
      <c r="I18" s="22"/>
      <c r="J18" s="16"/>
      <c r="N18" s="15"/>
      <c r="O18" s="14"/>
    </row>
    <row r="19" spans="1:15" ht="15.75" customHeight="1" x14ac:dyDescent="0.3">
      <c r="A19" s="17" t="s">
        <v>10</v>
      </c>
      <c r="B19" s="17" t="s">
        <v>121</v>
      </c>
      <c r="C19" s="19">
        <v>2558</v>
      </c>
      <c r="D19" s="20">
        <v>213</v>
      </c>
      <c r="E19" s="21">
        <v>2254</v>
      </c>
      <c r="F19" s="60">
        <v>564</v>
      </c>
      <c r="I19" s="22"/>
      <c r="J19" s="16"/>
      <c r="N19" s="15"/>
      <c r="O19" s="14"/>
    </row>
    <row r="20" spans="1:15" ht="15.75" customHeight="1" x14ac:dyDescent="0.3">
      <c r="A20" s="17" t="s">
        <v>11</v>
      </c>
      <c r="B20" s="17" t="s">
        <v>122</v>
      </c>
      <c r="C20" s="19">
        <v>2654</v>
      </c>
      <c r="D20" s="20">
        <v>221</v>
      </c>
      <c r="E20" s="21">
        <v>1524</v>
      </c>
      <c r="F20" s="60">
        <v>381</v>
      </c>
      <c r="I20" s="22"/>
      <c r="J20" s="16"/>
      <c r="N20" s="15"/>
      <c r="O20" s="14"/>
    </row>
    <row r="21" spans="1:15" ht="15.75" customHeight="1" x14ac:dyDescent="0.3">
      <c r="A21" s="17" t="s">
        <v>11</v>
      </c>
      <c r="B21" s="17" t="s">
        <v>123</v>
      </c>
      <c r="C21" s="19">
        <v>2000</v>
      </c>
      <c r="D21" s="20">
        <v>167</v>
      </c>
      <c r="E21" s="21"/>
      <c r="F21" s="60"/>
      <c r="I21" s="22"/>
      <c r="J21" s="16"/>
      <c r="N21" s="15"/>
      <c r="O21" s="14"/>
    </row>
    <row r="22" spans="1:15" ht="15.75" customHeight="1" x14ac:dyDescent="0.3">
      <c r="A22" s="17" t="s">
        <v>11</v>
      </c>
      <c r="B22" s="17" t="s">
        <v>124</v>
      </c>
      <c r="C22" s="19">
        <v>2654</v>
      </c>
      <c r="D22" s="20">
        <v>221</v>
      </c>
      <c r="E22" s="21">
        <v>9239</v>
      </c>
      <c r="F22" s="60">
        <v>2310</v>
      </c>
      <c r="I22" s="22"/>
      <c r="J22" s="16"/>
      <c r="N22" s="15"/>
      <c r="O22" s="14"/>
    </row>
    <row r="23" spans="1:15" ht="15.75" customHeight="1" x14ac:dyDescent="0.3">
      <c r="A23" s="17" t="s">
        <v>11</v>
      </c>
      <c r="B23" s="17" t="s">
        <v>125</v>
      </c>
      <c r="C23" s="19">
        <v>2154</v>
      </c>
      <c r="D23" s="20">
        <v>180</v>
      </c>
      <c r="E23" s="21"/>
      <c r="F23" s="60"/>
      <c r="I23" s="22"/>
      <c r="J23" s="16"/>
      <c r="N23" s="15"/>
      <c r="O23" s="14"/>
    </row>
    <row r="24" spans="1:15" ht="15.75" customHeight="1" x14ac:dyDescent="0.3">
      <c r="A24" s="17" t="s">
        <v>11</v>
      </c>
      <c r="B24" s="17" t="s">
        <v>126</v>
      </c>
      <c r="C24" s="19">
        <v>2154</v>
      </c>
      <c r="D24" s="20">
        <v>180</v>
      </c>
      <c r="E24" s="21">
        <v>1612</v>
      </c>
      <c r="F24" s="60">
        <v>403</v>
      </c>
      <c r="I24" s="22"/>
      <c r="J24" s="16"/>
      <c r="N24" s="15"/>
      <c r="O24" s="14"/>
    </row>
    <row r="25" spans="1:15" ht="15.75" customHeight="1" x14ac:dyDescent="0.3">
      <c r="A25" s="17" t="s">
        <v>11</v>
      </c>
      <c r="B25" s="17" t="s">
        <v>127</v>
      </c>
      <c r="C25" s="19">
        <v>2655</v>
      </c>
      <c r="D25" s="20">
        <v>221</v>
      </c>
      <c r="E25" s="21">
        <v>481</v>
      </c>
      <c r="F25" s="60">
        <v>120</v>
      </c>
      <c r="I25" s="22"/>
      <c r="J25" s="16"/>
      <c r="N25" s="24"/>
      <c r="O25" s="14"/>
    </row>
    <row r="26" spans="1:15" ht="15.75" customHeight="1" x14ac:dyDescent="0.3">
      <c r="A26" s="17" t="s">
        <v>11</v>
      </c>
      <c r="B26" s="17" t="s">
        <v>128</v>
      </c>
      <c r="C26" s="19">
        <v>1154</v>
      </c>
      <c r="D26" s="20">
        <v>96</v>
      </c>
      <c r="E26" s="21">
        <v>1957</v>
      </c>
      <c r="F26" s="60">
        <v>489</v>
      </c>
      <c r="I26" s="22"/>
      <c r="J26" s="16"/>
      <c r="N26" s="15"/>
      <c r="O26" s="14"/>
    </row>
    <row r="27" spans="1:15" ht="15.75" customHeight="1" x14ac:dyDescent="0.3">
      <c r="A27" s="17" t="s">
        <v>12</v>
      </c>
      <c r="B27" s="17" t="s">
        <v>129</v>
      </c>
      <c r="C27" s="19">
        <v>2153</v>
      </c>
      <c r="D27" s="20">
        <v>179</v>
      </c>
      <c r="E27" s="21">
        <v>1999</v>
      </c>
      <c r="F27" s="60">
        <v>500</v>
      </c>
      <c r="I27" s="22"/>
      <c r="J27" s="16"/>
      <c r="N27" s="15"/>
      <c r="O27" s="14"/>
    </row>
    <row r="28" spans="1:15" ht="15.75" customHeight="1" x14ac:dyDescent="0.3">
      <c r="A28" s="17" t="s">
        <v>12</v>
      </c>
      <c r="B28" s="17" t="s">
        <v>130</v>
      </c>
      <c r="C28" s="19">
        <v>1927</v>
      </c>
      <c r="D28" s="20">
        <v>161</v>
      </c>
      <c r="E28" s="21">
        <v>566</v>
      </c>
      <c r="F28" s="60">
        <v>142</v>
      </c>
      <c r="I28" s="22"/>
      <c r="J28" s="16"/>
      <c r="N28" s="15"/>
      <c r="O28" s="14"/>
    </row>
    <row r="29" spans="1:15" ht="15.75" customHeight="1" x14ac:dyDescent="0.3">
      <c r="A29" s="17" t="s">
        <v>12</v>
      </c>
      <c r="B29" s="17" t="s">
        <v>131</v>
      </c>
      <c r="C29" s="19">
        <v>1955</v>
      </c>
      <c r="D29" s="20">
        <v>163</v>
      </c>
      <c r="E29" s="21">
        <v>935</v>
      </c>
      <c r="F29" s="60">
        <v>234</v>
      </c>
      <c r="I29" s="22"/>
      <c r="J29" s="16"/>
      <c r="N29" s="15"/>
      <c r="O29" s="14"/>
    </row>
    <row r="30" spans="1:15" ht="15.75" customHeight="1" x14ac:dyDescent="0.3">
      <c r="A30" s="17" t="s">
        <v>13</v>
      </c>
      <c r="B30" s="17" t="s">
        <v>132</v>
      </c>
      <c r="C30" s="19">
        <v>5500</v>
      </c>
      <c r="D30" s="20">
        <v>458</v>
      </c>
      <c r="E30" s="21">
        <v>4474</v>
      </c>
      <c r="F30" s="60">
        <v>1119</v>
      </c>
      <c r="I30" s="22"/>
      <c r="J30" s="16"/>
      <c r="N30" s="15"/>
      <c r="O30" s="14"/>
    </row>
    <row r="31" spans="1:15" ht="15.75" customHeight="1" x14ac:dyDescent="0.3">
      <c r="A31" s="17" t="s">
        <v>14</v>
      </c>
      <c r="B31" s="17" t="s">
        <v>133</v>
      </c>
      <c r="C31" s="19">
        <v>6200</v>
      </c>
      <c r="D31" s="20">
        <v>517</v>
      </c>
      <c r="E31" s="21">
        <v>5600</v>
      </c>
      <c r="F31" s="60">
        <v>1400</v>
      </c>
      <c r="I31" s="22"/>
      <c r="J31" s="16"/>
      <c r="N31" s="15"/>
      <c r="O31" s="14"/>
    </row>
    <row r="32" spans="1:15" ht="15.75" customHeight="1" x14ac:dyDescent="0.3">
      <c r="A32" s="17" t="s">
        <v>14</v>
      </c>
      <c r="B32" s="17" t="s">
        <v>134</v>
      </c>
      <c r="C32" s="19">
        <v>6800</v>
      </c>
      <c r="D32" s="20">
        <v>567</v>
      </c>
      <c r="E32" s="21">
        <v>10308</v>
      </c>
      <c r="F32" s="60">
        <v>2577</v>
      </c>
      <c r="I32" s="22"/>
      <c r="J32" s="16"/>
      <c r="N32" s="4"/>
      <c r="O32" s="14"/>
    </row>
    <row r="33" spans="1:10" ht="15.75" customHeight="1" x14ac:dyDescent="0.3">
      <c r="A33" s="17" t="s">
        <v>14</v>
      </c>
      <c r="B33" s="17" t="s">
        <v>135</v>
      </c>
      <c r="C33" s="19">
        <v>800</v>
      </c>
      <c r="D33" s="20">
        <v>67</v>
      </c>
      <c r="E33" s="21">
        <v>1023</v>
      </c>
      <c r="F33" s="60">
        <v>256</v>
      </c>
      <c r="I33" s="22"/>
      <c r="J33" s="16"/>
    </row>
    <row r="34" spans="1:10" ht="15.75" customHeight="1" x14ac:dyDescent="0.3">
      <c r="A34" s="17" t="s">
        <v>14</v>
      </c>
      <c r="B34" s="17" t="s">
        <v>136</v>
      </c>
      <c r="C34" s="19">
        <v>2000</v>
      </c>
      <c r="D34" s="20">
        <v>167</v>
      </c>
      <c r="E34" s="21">
        <v>2130</v>
      </c>
      <c r="F34" s="60">
        <v>533</v>
      </c>
      <c r="I34" s="22"/>
      <c r="J34" s="16"/>
    </row>
    <row r="35" spans="1:10" ht="15.75" customHeight="1" x14ac:dyDescent="0.3">
      <c r="A35" s="17" t="s">
        <v>14</v>
      </c>
      <c r="B35" s="17" t="s">
        <v>137</v>
      </c>
      <c r="C35" s="19">
        <v>2800</v>
      </c>
      <c r="D35" s="20">
        <v>233</v>
      </c>
      <c r="E35" s="21">
        <v>2801</v>
      </c>
      <c r="F35" s="60">
        <v>700</v>
      </c>
      <c r="I35" s="22"/>
      <c r="J35" s="16"/>
    </row>
    <row r="36" spans="1:10" ht="15.75" customHeight="1" x14ac:dyDescent="0.3">
      <c r="A36" s="17" t="s">
        <v>14</v>
      </c>
      <c r="B36" s="17" t="s">
        <v>138</v>
      </c>
      <c r="C36" s="19">
        <v>48</v>
      </c>
      <c r="D36" s="20">
        <v>4</v>
      </c>
      <c r="E36" s="21">
        <v>15</v>
      </c>
      <c r="F36" s="60">
        <v>4</v>
      </c>
      <c r="I36" s="22"/>
      <c r="J36" s="16"/>
    </row>
    <row r="37" spans="1:10" ht="15.75" customHeight="1" x14ac:dyDescent="0.3">
      <c r="A37" s="17" t="s">
        <v>14</v>
      </c>
      <c r="B37" s="17" t="s">
        <v>139</v>
      </c>
      <c r="C37" s="19">
        <v>2150</v>
      </c>
      <c r="D37" s="20">
        <v>179</v>
      </c>
      <c r="E37" s="21">
        <v>1946</v>
      </c>
      <c r="F37" s="60">
        <v>487</v>
      </c>
      <c r="I37" s="22"/>
      <c r="J37" s="16"/>
    </row>
    <row r="38" spans="1:10" ht="15.75" customHeight="1" x14ac:dyDescent="0.3">
      <c r="A38" s="17" t="s">
        <v>14</v>
      </c>
      <c r="B38" s="17" t="s">
        <v>140</v>
      </c>
      <c r="C38" s="19">
        <v>2002</v>
      </c>
      <c r="D38" s="20">
        <v>167</v>
      </c>
      <c r="E38" s="21">
        <v>2038</v>
      </c>
      <c r="F38" s="60">
        <v>510</v>
      </c>
      <c r="I38" s="22"/>
      <c r="J38" s="16"/>
    </row>
    <row r="39" spans="1:10" ht="15.75" customHeight="1" x14ac:dyDescent="0.3">
      <c r="A39" s="17" t="s">
        <v>14</v>
      </c>
      <c r="B39" s="17" t="s">
        <v>141</v>
      </c>
      <c r="C39" s="19">
        <v>800</v>
      </c>
      <c r="D39" s="20">
        <v>67</v>
      </c>
      <c r="E39" s="21">
        <v>1135</v>
      </c>
      <c r="F39" s="60">
        <v>284</v>
      </c>
      <c r="I39" s="22"/>
      <c r="J39" s="16"/>
    </row>
    <row r="40" spans="1:10" ht="15.75" customHeight="1" x14ac:dyDescent="0.3">
      <c r="A40" s="17" t="s">
        <v>14</v>
      </c>
      <c r="B40" s="17" t="s">
        <v>142</v>
      </c>
      <c r="C40" s="19">
        <v>1000</v>
      </c>
      <c r="D40" s="20">
        <v>83</v>
      </c>
      <c r="E40" s="21">
        <v>1020</v>
      </c>
      <c r="F40" s="60">
        <v>255</v>
      </c>
      <c r="I40" s="22"/>
      <c r="J40" s="16"/>
    </row>
    <row r="41" spans="1:10" ht="15.75" customHeight="1" x14ac:dyDescent="0.3">
      <c r="A41" s="17" t="s">
        <v>15</v>
      </c>
      <c r="B41" s="17" t="s">
        <v>143</v>
      </c>
      <c r="C41" s="19">
        <v>2698</v>
      </c>
      <c r="D41" s="20">
        <v>225</v>
      </c>
      <c r="E41" s="21">
        <v>2698</v>
      </c>
      <c r="F41" s="60">
        <v>675</v>
      </c>
      <c r="I41" s="22"/>
      <c r="J41" s="16"/>
    </row>
    <row r="42" spans="1:10" ht="15.75" customHeight="1" x14ac:dyDescent="0.3">
      <c r="A42" s="17" t="s">
        <v>15</v>
      </c>
      <c r="B42" s="17" t="s">
        <v>144</v>
      </c>
      <c r="C42" s="19">
        <v>0</v>
      </c>
      <c r="D42" s="20">
        <v>0</v>
      </c>
      <c r="E42" s="21"/>
      <c r="F42" s="60"/>
      <c r="I42" s="22"/>
      <c r="J42" s="16"/>
    </row>
    <row r="43" spans="1:10" ht="15.75" customHeight="1" x14ac:dyDescent="0.3">
      <c r="A43" s="17" t="s">
        <v>16</v>
      </c>
      <c r="B43" s="17" t="s">
        <v>145</v>
      </c>
      <c r="C43" s="19">
        <v>4000</v>
      </c>
      <c r="D43" s="20">
        <v>333</v>
      </c>
      <c r="E43" s="21">
        <v>10042</v>
      </c>
      <c r="F43" s="60">
        <v>2511</v>
      </c>
      <c r="I43" s="22"/>
      <c r="J43" s="16"/>
    </row>
    <row r="44" spans="1:10" ht="15.75" customHeight="1" x14ac:dyDescent="0.3">
      <c r="A44" s="17" t="s">
        <v>16</v>
      </c>
      <c r="B44" s="17" t="s">
        <v>146</v>
      </c>
      <c r="C44" s="19">
        <v>2375</v>
      </c>
      <c r="D44" s="20">
        <v>198</v>
      </c>
      <c r="E44" s="21"/>
      <c r="F44" s="60"/>
      <c r="I44" s="22"/>
      <c r="J44" s="16"/>
    </row>
    <row r="45" spans="1:10" ht="15.75" customHeight="1" x14ac:dyDescent="0.3">
      <c r="A45" s="17" t="s">
        <v>17</v>
      </c>
      <c r="B45" s="17" t="s">
        <v>147</v>
      </c>
      <c r="C45" s="19">
        <v>508</v>
      </c>
      <c r="D45" s="20">
        <v>42</v>
      </c>
      <c r="E45" s="21"/>
      <c r="F45" s="60"/>
      <c r="I45" s="22"/>
      <c r="J45" s="16"/>
    </row>
    <row r="46" spans="1:10" ht="15.75" customHeight="1" x14ac:dyDescent="0.3">
      <c r="A46" s="17" t="s">
        <v>17</v>
      </c>
      <c r="B46" s="17" t="s">
        <v>148</v>
      </c>
      <c r="C46" s="19">
        <v>8643</v>
      </c>
      <c r="D46" s="20">
        <v>720</v>
      </c>
      <c r="E46" s="21">
        <v>693</v>
      </c>
      <c r="F46" s="60">
        <v>173</v>
      </c>
      <c r="I46" s="22"/>
      <c r="J46" s="16"/>
    </row>
    <row r="47" spans="1:10" ht="15.75" customHeight="1" x14ac:dyDescent="0.3">
      <c r="A47" s="17" t="s">
        <v>17</v>
      </c>
      <c r="B47" s="17" t="s">
        <v>149</v>
      </c>
      <c r="C47" s="19"/>
      <c r="D47" s="20"/>
      <c r="E47" s="21">
        <v>1640</v>
      </c>
      <c r="F47" s="60">
        <v>410</v>
      </c>
      <c r="I47" s="22"/>
      <c r="J47" s="16"/>
    </row>
    <row r="48" spans="1:10" ht="15.75" customHeight="1" x14ac:dyDescent="0.3">
      <c r="A48" s="17" t="s">
        <v>17</v>
      </c>
      <c r="B48" s="17" t="s">
        <v>150</v>
      </c>
      <c r="C48" s="19"/>
      <c r="D48" s="20"/>
      <c r="E48" s="21">
        <v>2541</v>
      </c>
      <c r="F48" s="60">
        <v>635</v>
      </c>
      <c r="I48" s="22"/>
      <c r="J48" s="16"/>
    </row>
    <row r="49" spans="1:10" ht="15.75" customHeight="1" x14ac:dyDescent="0.3">
      <c r="A49" s="17" t="s">
        <v>17</v>
      </c>
      <c r="B49" s="17" t="s">
        <v>151</v>
      </c>
      <c r="C49" s="19"/>
      <c r="D49" s="20"/>
      <c r="E49" s="21">
        <v>590</v>
      </c>
      <c r="F49" s="60">
        <v>148</v>
      </c>
      <c r="I49" s="22"/>
      <c r="J49" s="16"/>
    </row>
    <row r="50" spans="1:10" ht="15.75" customHeight="1" x14ac:dyDescent="0.3">
      <c r="A50" s="17" t="s">
        <v>17</v>
      </c>
      <c r="B50" s="17" t="s">
        <v>152</v>
      </c>
      <c r="C50" s="19"/>
      <c r="D50" s="20"/>
      <c r="E50" s="21">
        <v>574</v>
      </c>
      <c r="F50" s="60">
        <v>144</v>
      </c>
      <c r="I50" s="22"/>
      <c r="J50" s="16"/>
    </row>
    <row r="51" spans="1:10" ht="15.75" customHeight="1" x14ac:dyDescent="0.3">
      <c r="A51" s="17" t="s">
        <v>18</v>
      </c>
      <c r="B51" s="17" t="s">
        <v>153</v>
      </c>
      <c r="C51" s="19">
        <v>990</v>
      </c>
      <c r="D51" s="20">
        <v>83</v>
      </c>
      <c r="E51" s="21">
        <v>369</v>
      </c>
      <c r="F51" s="60">
        <v>92</v>
      </c>
      <c r="I51" s="22"/>
      <c r="J51" s="16"/>
    </row>
    <row r="52" spans="1:10" ht="15.75" customHeight="1" x14ac:dyDescent="0.3">
      <c r="A52" s="17" t="s">
        <v>18</v>
      </c>
      <c r="B52" s="17" t="s">
        <v>154</v>
      </c>
      <c r="C52" s="19">
        <v>1210</v>
      </c>
      <c r="D52" s="20">
        <v>101</v>
      </c>
      <c r="E52" s="21">
        <v>1201</v>
      </c>
      <c r="F52" s="60">
        <v>300</v>
      </c>
      <c r="I52" s="22"/>
      <c r="J52" s="16"/>
    </row>
    <row r="53" spans="1:10" ht="15.75" customHeight="1" x14ac:dyDescent="0.3">
      <c r="A53" s="17" t="s">
        <v>18</v>
      </c>
      <c r="B53" s="17" t="s">
        <v>155</v>
      </c>
      <c r="C53" s="19">
        <v>1060</v>
      </c>
      <c r="D53" s="20">
        <v>88</v>
      </c>
      <c r="E53" s="21">
        <v>415</v>
      </c>
      <c r="F53" s="60">
        <v>104</v>
      </c>
      <c r="I53" s="22"/>
      <c r="J53" s="16"/>
    </row>
    <row r="54" spans="1:10" ht="15.75" customHeight="1" x14ac:dyDescent="0.3">
      <c r="A54" s="17" t="s">
        <v>18</v>
      </c>
      <c r="B54" s="17" t="s">
        <v>156</v>
      </c>
      <c r="C54" s="19">
        <v>1603</v>
      </c>
      <c r="D54" s="20">
        <v>134</v>
      </c>
      <c r="E54" s="21">
        <v>1515</v>
      </c>
      <c r="F54" s="60">
        <v>379</v>
      </c>
      <c r="I54" s="22"/>
      <c r="J54" s="16"/>
    </row>
    <row r="55" spans="1:10" ht="15.75" customHeight="1" x14ac:dyDescent="0.3">
      <c r="A55" s="17" t="s">
        <v>18</v>
      </c>
      <c r="B55" s="58" t="s">
        <v>487</v>
      </c>
      <c r="C55" s="19"/>
      <c r="D55" s="20"/>
      <c r="E55" s="21">
        <v>1407</v>
      </c>
      <c r="F55" s="60">
        <v>352</v>
      </c>
      <c r="I55" s="22"/>
      <c r="J55" s="16"/>
    </row>
    <row r="56" spans="1:10" ht="15.75" customHeight="1" x14ac:dyDescent="0.3">
      <c r="A56" s="17" t="s">
        <v>19</v>
      </c>
      <c r="B56" s="17" t="s">
        <v>158</v>
      </c>
      <c r="C56" s="19">
        <v>2411</v>
      </c>
      <c r="D56" s="20">
        <v>201</v>
      </c>
      <c r="E56" s="21">
        <v>3704</v>
      </c>
      <c r="F56" s="60">
        <v>926</v>
      </c>
      <c r="I56" s="22"/>
      <c r="J56" s="16"/>
    </row>
    <row r="57" spans="1:10" ht="15.75" customHeight="1" x14ac:dyDescent="0.3">
      <c r="A57" s="17" t="s">
        <v>19</v>
      </c>
      <c r="B57" s="17" t="s">
        <v>159</v>
      </c>
      <c r="C57" s="19">
        <v>2389</v>
      </c>
      <c r="D57" s="20">
        <v>199</v>
      </c>
      <c r="E57" s="21">
        <v>2096</v>
      </c>
      <c r="F57" s="60">
        <v>524</v>
      </c>
      <c r="I57" s="22"/>
      <c r="J57" s="16"/>
    </row>
    <row r="58" spans="1:10" ht="15.75" customHeight="1" x14ac:dyDescent="0.3">
      <c r="A58" s="17" t="s">
        <v>20</v>
      </c>
      <c r="B58" s="17" t="s">
        <v>160</v>
      </c>
      <c r="C58" s="19"/>
      <c r="D58" s="20"/>
      <c r="E58" s="21">
        <v>1000</v>
      </c>
      <c r="F58" s="60">
        <v>250</v>
      </c>
      <c r="I58" s="22"/>
      <c r="J58" s="16"/>
    </row>
    <row r="59" spans="1:10" ht="15.75" customHeight="1" x14ac:dyDescent="0.3">
      <c r="A59" s="17" t="s">
        <v>21</v>
      </c>
      <c r="B59" s="17" t="s">
        <v>161</v>
      </c>
      <c r="C59" s="19">
        <v>107</v>
      </c>
      <c r="D59" s="20">
        <v>9</v>
      </c>
      <c r="E59" s="21">
        <v>355</v>
      </c>
      <c r="F59" s="60">
        <v>89</v>
      </c>
      <c r="I59" s="22"/>
      <c r="J59" s="16"/>
    </row>
    <row r="60" spans="1:10" ht="15.75" customHeight="1" x14ac:dyDescent="0.3">
      <c r="A60" s="17" t="s">
        <v>21</v>
      </c>
      <c r="B60" s="17" t="s">
        <v>162</v>
      </c>
      <c r="C60" s="19">
        <v>188</v>
      </c>
      <c r="D60" s="20">
        <v>16</v>
      </c>
      <c r="E60" s="21">
        <v>984</v>
      </c>
      <c r="F60" s="60">
        <v>246</v>
      </c>
      <c r="I60" s="22"/>
      <c r="J60" s="16"/>
    </row>
    <row r="61" spans="1:10" ht="15.75" customHeight="1" x14ac:dyDescent="0.3">
      <c r="A61" s="17" t="s">
        <v>21</v>
      </c>
      <c r="B61" s="17" t="s">
        <v>163</v>
      </c>
      <c r="C61" s="19">
        <v>142</v>
      </c>
      <c r="D61" s="20">
        <v>12</v>
      </c>
      <c r="E61" s="21">
        <v>419</v>
      </c>
      <c r="F61" s="60">
        <v>105</v>
      </c>
      <c r="I61" s="22"/>
      <c r="J61" s="16"/>
    </row>
    <row r="62" spans="1:10" ht="15.75" customHeight="1" x14ac:dyDescent="0.3">
      <c r="A62" s="17" t="s">
        <v>21</v>
      </c>
      <c r="B62" s="17" t="s">
        <v>164</v>
      </c>
      <c r="C62" s="19">
        <v>181</v>
      </c>
      <c r="D62" s="20">
        <v>15</v>
      </c>
      <c r="E62" s="21">
        <v>347</v>
      </c>
      <c r="F62" s="60">
        <v>87</v>
      </c>
      <c r="I62" s="22"/>
      <c r="J62" s="16"/>
    </row>
    <row r="63" spans="1:10" ht="15.75" customHeight="1" x14ac:dyDescent="0.3">
      <c r="A63" s="17" t="s">
        <v>21</v>
      </c>
      <c r="B63" s="17" t="s">
        <v>165</v>
      </c>
      <c r="C63" s="19">
        <v>120</v>
      </c>
      <c r="D63" s="20">
        <v>10</v>
      </c>
      <c r="E63" s="21">
        <v>280</v>
      </c>
      <c r="F63" s="60">
        <v>70</v>
      </c>
      <c r="I63" s="22"/>
      <c r="J63" s="16"/>
    </row>
    <row r="64" spans="1:10" ht="15.75" customHeight="1" x14ac:dyDescent="0.3">
      <c r="A64" s="17" t="s">
        <v>21</v>
      </c>
      <c r="B64" s="17" t="s">
        <v>166</v>
      </c>
      <c r="C64" s="19">
        <v>102</v>
      </c>
      <c r="D64" s="20">
        <v>9</v>
      </c>
      <c r="E64" s="21">
        <v>393</v>
      </c>
      <c r="F64" s="60">
        <v>98</v>
      </c>
      <c r="I64" s="22"/>
      <c r="J64" s="16"/>
    </row>
    <row r="65" spans="1:10" ht="15.75" customHeight="1" x14ac:dyDescent="0.3">
      <c r="A65" s="17" t="s">
        <v>21</v>
      </c>
      <c r="B65" s="17" t="s">
        <v>167</v>
      </c>
      <c r="C65" s="19">
        <v>108</v>
      </c>
      <c r="D65" s="20">
        <v>9</v>
      </c>
      <c r="E65" s="21">
        <v>355</v>
      </c>
      <c r="F65" s="60">
        <v>89</v>
      </c>
      <c r="I65" s="22"/>
      <c r="J65" s="16"/>
    </row>
    <row r="66" spans="1:10" ht="15.75" customHeight="1" x14ac:dyDescent="0.3">
      <c r="A66" s="17" t="s">
        <v>21</v>
      </c>
      <c r="B66" s="17" t="s">
        <v>168</v>
      </c>
      <c r="C66" s="19">
        <v>178</v>
      </c>
      <c r="D66" s="20">
        <v>15</v>
      </c>
      <c r="E66" s="21">
        <v>867</v>
      </c>
      <c r="F66" s="60">
        <v>217</v>
      </c>
      <c r="I66" s="22"/>
      <c r="J66" s="16"/>
    </row>
    <row r="67" spans="1:10" ht="15.75" customHeight="1" x14ac:dyDescent="0.3">
      <c r="A67" s="17" t="s">
        <v>22</v>
      </c>
      <c r="B67" s="17" t="s">
        <v>169</v>
      </c>
      <c r="C67" s="19">
        <v>869</v>
      </c>
      <c r="D67" s="20">
        <v>72</v>
      </c>
      <c r="E67" s="21">
        <v>2395</v>
      </c>
      <c r="F67" s="60">
        <v>599</v>
      </c>
      <c r="I67" s="22"/>
      <c r="J67" s="16"/>
    </row>
    <row r="68" spans="1:10" ht="15.75" customHeight="1" x14ac:dyDescent="0.3">
      <c r="A68" s="17" t="s">
        <v>22</v>
      </c>
      <c r="B68" s="17" t="s">
        <v>170</v>
      </c>
      <c r="C68" s="19">
        <v>1131</v>
      </c>
      <c r="D68" s="20">
        <v>94</v>
      </c>
      <c r="E68" s="21">
        <v>3606</v>
      </c>
      <c r="F68" s="60">
        <v>902</v>
      </c>
      <c r="I68" s="22"/>
      <c r="J68" s="16"/>
    </row>
    <row r="69" spans="1:10" ht="15.75" customHeight="1" x14ac:dyDescent="0.3">
      <c r="A69" s="17" t="s">
        <v>23</v>
      </c>
      <c r="B69" s="17" t="s">
        <v>171</v>
      </c>
      <c r="C69" s="19">
        <v>2337</v>
      </c>
      <c r="D69" s="20">
        <v>195</v>
      </c>
      <c r="E69" s="21">
        <v>2357</v>
      </c>
      <c r="F69" s="60">
        <v>589</v>
      </c>
      <c r="I69" s="22"/>
      <c r="J69" s="16"/>
    </row>
    <row r="70" spans="1:10" ht="15.75" customHeight="1" x14ac:dyDescent="0.3">
      <c r="A70" s="17" t="s">
        <v>23</v>
      </c>
      <c r="B70" s="17" t="s">
        <v>172</v>
      </c>
      <c r="C70" s="19">
        <v>3000</v>
      </c>
      <c r="D70" s="20">
        <v>250</v>
      </c>
      <c r="E70" s="21">
        <v>3770</v>
      </c>
      <c r="F70" s="60">
        <v>943</v>
      </c>
      <c r="I70" s="22"/>
      <c r="J70" s="16"/>
    </row>
    <row r="71" spans="1:10" ht="15.75" customHeight="1" x14ac:dyDescent="0.3">
      <c r="A71" s="17" t="s">
        <v>23</v>
      </c>
      <c r="B71" s="17" t="s">
        <v>173</v>
      </c>
      <c r="C71" s="19">
        <v>2000</v>
      </c>
      <c r="D71" s="20">
        <v>167</v>
      </c>
      <c r="E71" s="21">
        <v>1632</v>
      </c>
      <c r="F71" s="60">
        <v>408</v>
      </c>
      <c r="I71" s="22"/>
      <c r="J71" s="16"/>
    </row>
    <row r="72" spans="1:10" ht="15.75" customHeight="1" x14ac:dyDescent="0.3">
      <c r="A72" s="17" t="s">
        <v>24</v>
      </c>
      <c r="B72" s="17" t="s">
        <v>174</v>
      </c>
      <c r="C72" s="19">
        <v>3527</v>
      </c>
      <c r="D72" s="20">
        <v>294</v>
      </c>
      <c r="E72" s="21"/>
      <c r="F72" s="60"/>
      <c r="I72" s="22"/>
      <c r="J72" s="16"/>
    </row>
    <row r="73" spans="1:10" ht="15.75" customHeight="1" x14ac:dyDescent="0.3">
      <c r="A73" s="17" t="s">
        <v>24</v>
      </c>
      <c r="B73" s="17" t="s">
        <v>175</v>
      </c>
      <c r="C73" s="19">
        <v>0</v>
      </c>
      <c r="D73" s="20">
        <v>0</v>
      </c>
      <c r="E73" s="21">
        <v>4527</v>
      </c>
      <c r="F73" s="60">
        <v>1132</v>
      </c>
      <c r="I73" s="22"/>
      <c r="J73" s="16"/>
    </row>
    <row r="74" spans="1:10" ht="15.75" customHeight="1" x14ac:dyDescent="0.3">
      <c r="A74" s="17" t="s">
        <v>24</v>
      </c>
      <c r="B74" s="17" t="s">
        <v>176</v>
      </c>
      <c r="C74" s="19">
        <v>0</v>
      </c>
      <c r="D74" s="20">
        <v>0</v>
      </c>
      <c r="E74" s="21"/>
      <c r="F74" s="60"/>
      <c r="I74" s="22"/>
      <c r="J74" s="16"/>
    </row>
    <row r="75" spans="1:10" ht="15.75" customHeight="1" x14ac:dyDescent="0.3">
      <c r="A75" s="17" t="s">
        <v>25</v>
      </c>
      <c r="B75" s="17" t="s">
        <v>177</v>
      </c>
      <c r="C75" s="19">
        <v>1450</v>
      </c>
      <c r="D75" s="20">
        <v>121</v>
      </c>
      <c r="E75" s="21">
        <v>1132</v>
      </c>
      <c r="F75" s="60">
        <v>283</v>
      </c>
      <c r="I75" s="22"/>
      <c r="J75" s="16"/>
    </row>
    <row r="76" spans="1:10" ht="15.75" customHeight="1" x14ac:dyDescent="0.3">
      <c r="A76" s="17" t="s">
        <v>25</v>
      </c>
      <c r="B76" s="17" t="s">
        <v>178</v>
      </c>
      <c r="C76" s="19">
        <v>800</v>
      </c>
      <c r="D76" s="20">
        <v>67</v>
      </c>
      <c r="E76" s="21"/>
      <c r="F76" s="60"/>
      <c r="I76" s="22"/>
      <c r="J76" s="16"/>
    </row>
    <row r="77" spans="1:10" ht="15.75" customHeight="1" x14ac:dyDescent="0.3">
      <c r="A77" s="17" t="s">
        <v>25</v>
      </c>
      <c r="B77" s="17" t="s">
        <v>179</v>
      </c>
      <c r="C77" s="19">
        <v>2050</v>
      </c>
      <c r="D77" s="20">
        <v>171</v>
      </c>
      <c r="E77" s="21">
        <v>4414</v>
      </c>
      <c r="F77" s="60">
        <v>1104</v>
      </c>
      <c r="I77" s="22"/>
      <c r="J77" s="16"/>
    </row>
    <row r="78" spans="1:10" ht="15.75" customHeight="1" x14ac:dyDescent="0.3">
      <c r="A78" s="17" t="s">
        <v>25</v>
      </c>
      <c r="B78" s="17" t="s">
        <v>180</v>
      </c>
      <c r="C78" s="19">
        <v>2530</v>
      </c>
      <c r="D78" s="20">
        <v>211</v>
      </c>
      <c r="E78" s="21">
        <v>6137</v>
      </c>
      <c r="F78" s="60">
        <v>1534</v>
      </c>
      <c r="I78" s="22"/>
      <c r="J78" s="16"/>
    </row>
    <row r="79" spans="1:10" ht="15.75" customHeight="1" x14ac:dyDescent="0.3">
      <c r="A79" s="17" t="s">
        <v>25</v>
      </c>
      <c r="B79" s="17" t="s">
        <v>181</v>
      </c>
      <c r="C79" s="19"/>
      <c r="D79" s="20"/>
      <c r="E79" s="21">
        <v>162</v>
      </c>
      <c r="F79" s="60">
        <v>41</v>
      </c>
      <c r="I79" s="22"/>
      <c r="J79" s="16"/>
    </row>
    <row r="80" spans="1:10" ht="15.75" customHeight="1" x14ac:dyDescent="0.3">
      <c r="A80" s="17" t="s">
        <v>26</v>
      </c>
      <c r="B80" s="17" t="s">
        <v>182</v>
      </c>
      <c r="C80" s="19">
        <v>1100</v>
      </c>
      <c r="D80" s="20">
        <v>92</v>
      </c>
      <c r="E80" s="21"/>
      <c r="F80" s="60"/>
      <c r="I80" s="22"/>
      <c r="J80" s="16"/>
    </row>
    <row r="81" spans="1:10" ht="15.75" customHeight="1" x14ac:dyDescent="0.3">
      <c r="A81" s="17" t="s">
        <v>26</v>
      </c>
      <c r="B81" s="17" t="s">
        <v>183</v>
      </c>
      <c r="C81" s="19">
        <v>6720</v>
      </c>
      <c r="D81" s="20">
        <v>560</v>
      </c>
      <c r="E81" s="21">
        <v>9540</v>
      </c>
      <c r="F81" s="60">
        <v>2385</v>
      </c>
      <c r="I81" s="22"/>
      <c r="J81" s="16"/>
    </row>
    <row r="82" spans="1:10" ht="15.75" customHeight="1" x14ac:dyDescent="0.3">
      <c r="A82" s="17" t="s">
        <v>26</v>
      </c>
      <c r="B82" s="17" t="s">
        <v>184</v>
      </c>
      <c r="C82" s="19">
        <v>4424</v>
      </c>
      <c r="D82" s="20">
        <v>369</v>
      </c>
      <c r="E82" s="21">
        <v>2957</v>
      </c>
      <c r="F82" s="60">
        <v>739</v>
      </c>
      <c r="I82" s="22"/>
      <c r="J82" s="16"/>
    </row>
    <row r="83" spans="1:10" ht="15.75" customHeight="1" x14ac:dyDescent="0.3">
      <c r="A83" s="17" t="s">
        <v>26</v>
      </c>
      <c r="B83" s="17" t="s">
        <v>185</v>
      </c>
      <c r="C83" s="19">
        <v>5199</v>
      </c>
      <c r="D83" s="20">
        <v>433</v>
      </c>
      <c r="E83" s="21">
        <v>5000</v>
      </c>
      <c r="F83" s="60">
        <v>1250</v>
      </c>
      <c r="I83" s="22"/>
      <c r="J83" s="16"/>
    </row>
    <row r="84" spans="1:10" ht="15.75" customHeight="1" x14ac:dyDescent="0.3">
      <c r="A84" s="17" t="s">
        <v>27</v>
      </c>
      <c r="B84" s="17" t="s">
        <v>186</v>
      </c>
      <c r="C84" s="19">
        <v>1279</v>
      </c>
      <c r="D84" s="20">
        <v>107</v>
      </c>
      <c r="E84" s="21">
        <v>1774</v>
      </c>
      <c r="F84" s="60">
        <v>444</v>
      </c>
      <c r="I84" s="22"/>
      <c r="J84" s="16"/>
    </row>
    <row r="85" spans="1:10" ht="15.75" customHeight="1" x14ac:dyDescent="0.3">
      <c r="A85" s="17" t="s">
        <v>27</v>
      </c>
      <c r="B85" s="17" t="s">
        <v>187</v>
      </c>
      <c r="C85" s="19">
        <v>3198</v>
      </c>
      <c r="D85" s="20">
        <v>267</v>
      </c>
      <c r="E85" s="21"/>
      <c r="F85" s="60"/>
      <c r="I85" s="22"/>
      <c r="J85" s="16"/>
    </row>
    <row r="86" spans="1:10" ht="15.75" customHeight="1" x14ac:dyDescent="0.3">
      <c r="A86" s="17" t="s">
        <v>27</v>
      </c>
      <c r="B86" s="17" t="s">
        <v>188</v>
      </c>
      <c r="C86" s="19">
        <v>1440</v>
      </c>
      <c r="D86" s="20">
        <v>120</v>
      </c>
      <c r="E86" s="21">
        <v>478</v>
      </c>
      <c r="F86" s="60">
        <v>120</v>
      </c>
      <c r="I86" s="22"/>
      <c r="J86" s="16"/>
    </row>
    <row r="87" spans="1:10" ht="15.75" customHeight="1" x14ac:dyDescent="0.3">
      <c r="A87" s="17" t="s">
        <v>27</v>
      </c>
      <c r="B87" s="17" t="s">
        <v>189</v>
      </c>
      <c r="C87" s="19">
        <v>3438</v>
      </c>
      <c r="D87" s="20">
        <v>287</v>
      </c>
      <c r="E87" s="21">
        <v>3002</v>
      </c>
      <c r="F87" s="60">
        <v>751</v>
      </c>
      <c r="I87" s="22"/>
      <c r="J87" s="16"/>
    </row>
    <row r="88" spans="1:10" ht="15.75" customHeight="1" x14ac:dyDescent="0.3">
      <c r="A88" s="17" t="s">
        <v>27</v>
      </c>
      <c r="B88" s="17" t="s">
        <v>190</v>
      </c>
      <c r="C88" s="19"/>
      <c r="D88" s="20"/>
      <c r="E88" s="21">
        <v>2356</v>
      </c>
      <c r="F88" s="60">
        <v>589</v>
      </c>
      <c r="I88" s="22"/>
      <c r="J88" s="16"/>
    </row>
    <row r="89" spans="1:10" ht="15.75" customHeight="1" x14ac:dyDescent="0.3">
      <c r="A89" s="17" t="s">
        <v>28</v>
      </c>
      <c r="B89" s="17" t="s">
        <v>191</v>
      </c>
      <c r="C89" s="19">
        <v>2136</v>
      </c>
      <c r="D89" s="20">
        <v>178</v>
      </c>
      <c r="E89" s="21">
        <v>985</v>
      </c>
      <c r="F89" s="60">
        <v>246</v>
      </c>
      <c r="I89" s="22"/>
      <c r="J89" s="16"/>
    </row>
    <row r="90" spans="1:10" ht="15.75" customHeight="1" x14ac:dyDescent="0.3">
      <c r="A90" s="17" t="s">
        <v>28</v>
      </c>
      <c r="B90" s="17" t="s">
        <v>192</v>
      </c>
      <c r="C90" s="19">
        <v>1876</v>
      </c>
      <c r="D90" s="20">
        <v>156</v>
      </c>
      <c r="E90" s="21">
        <v>2500</v>
      </c>
      <c r="F90" s="60">
        <v>625</v>
      </c>
      <c r="I90" s="22"/>
      <c r="J90" s="16"/>
    </row>
    <row r="91" spans="1:10" ht="15.75" customHeight="1" x14ac:dyDescent="0.3">
      <c r="A91" s="17" t="s">
        <v>28</v>
      </c>
      <c r="B91" s="17" t="s">
        <v>193</v>
      </c>
      <c r="C91" s="19">
        <v>2322</v>
      </c>
      <c r="D91" s="20">
        <v>194</v>
      </c>
      <c r="E91" s="21">
        <v>3240</v>
      </c>
      <c r="F91" s="60">
        <v>810</v>
      </c>
      <c r="I91" s="22"/>
      <c r="J91" s="16"/>
    </row>
    <row r="92" spans="1:10" ht="15.75" customHeight="1" x14ac:dyDescent="0.3">
      <c r="A92" s="17" t="s">
        <v>28</v>
      </c>
      <c r="B92" s="17" t="s">
        <v>194</v>
      </c>
      <c r="C92" s="19">
        <v>1766</v>
      </c>
      <c r="D92" s="20">
        <v>147</v>
      </c>
      <c r="E92" s="21">
        <v>875</v>
      </c>
      <c r="F92" s="60">
        <v>219</v>
      </c>
      <c r="I92" s="22"/>
      <c r="J92" s="16"/>
    </row>
    <row r="93" spans="1:10" ht="15.75" customHeight="1" x14ac:dyDescent="0.3">
      <c r="A93" s="17" t="s">
        <v>29</v>
      </c>
      <c r="B93" s="17" t="s">
        <v>195</v>
      </c>
      <c r="C93" s="19">
        <v>1464</v>
      </c>
      <c r="D93" s="20">
        <v>122</v>
      </c>
      <c r="E93" s="21"/>
      <c r="F93" s="60"/>
      <c r="I93" s="22"/>
      <c r="J93" s="16"/>
    </row>
    <row r="94" spans="1:10" ht="15.75" customHeight="1" x14ac:dyDescent="0.3">
      <c r="A94" s="17" t="s">
        <v>29</v>
      </c>
      <c r="B94" s="17" t="s">
        <v>196</v>
      </c>
      <c r="C94" s="19">
        <v>1788</v>
      </c>
      <c r="D94" s="20">
        <v>149</v>
      </c>
      <c r="E94" s="21">
        <v>1636</v>
      </c>
      <c r="F94" s="60">
        <v>409</v>
      </c>
      <c r="I94" s="22"/>
      <c r="J94" s="16"/>
    </row>
    <row r="95" spans="1:10" ht="15.75" customHeight="1" x14ac:dyDescent="0.3">
      <c r="A95" s="17" t="s">
        <v>29</v>
      </c>
      <c r="B95" s="17" t="s">
        <v>197</v>
      </c>
      <c r="C95" s="19">
        <v>396</v>
      </c>
      <c r="D95" s="20">
        <v>33</v>
      </c>
      <c r="E95" s="21"/>
      <c r="F95" s="60"/>
      <c r="I95" s="22"/>
      <c r="J95" s="16"/>
    </row>
    <row r="96" spans="1:10" ht="15.75" customHeight="1" x14ac:dyDescent="0.3">
      <c r="A96" s="17" t="s">
        <v>29</v>
      </c>
      <c r="B96" s="17" t="s">
        <v>198</v>
      </c>
      <c r="C96" s="19">
        <v>234</v>
      </c>
      <c r="D96" s="20">
        <v>20</v>
      </c>
      <c r="E96" s="21"/>
      <c r="F96" s="60"/>
      <c r="I96" s="22"/>
      <c r="J96" s="16"/>
    </row>
    <row r="97" spans="1:10" ht="15.75" customHeight="1" x14ac:dyDescent="0.3">
      <c r="A97" s="17" t="s">
        <v>29</v>
      </c>
      <c r="B97" s="17" t="s">
        <v>199</v>
      </c>
      <c r="C97" s="19">
        <v>602</v>
      </c>
      <c r="D97" s="20">
        <v>50</v>
      </c>
      <c r="E97" s="21"/>
      <c r="F97" s="60"/>
      <c r="I97" s="22"/>
      <c r="J97" s="16"/>
    </row>
    <row r="98" spans="1:10" ht="15.75" customHeight="1" x14ac:dyDescent="0.3">
      <c r="A98" s="17" t="s">
        <v>29</v>
      </c>
      <c r="B98" s="17" t="s">
        <v>200</v>
      </c>
      <c r="C98" s="19">
        <v>482</v>
      </c>
      <c r="D98" s="20">
        <v>40</v>
      </c>
      <c r="E98" s="21"/>
      <c r="F98" s="60"/>
      <c r="I98" s="22"/>
      <c r="J98" s="16"/>
    </row>
    <row r="99" spans="1:10" ht="15.75" customHeight="1" x14ac:dyDescent="0.3">
      <c r="A99" s="17" t="s">
        <v>29</v>
      </c>
      <c r="B99" s="17" t="s">
        <v>201</v>
      </c>
      <c r="C99" s="19">
        <v>296</v>
      </c>
      <c r="D99" s="20">
        <v>25</v>
      </c>
      <c r="E99" s="21"/>
      <c r="F99" s="60"/>
      <c r="I99" s="22"/>
      <c r="J99" s="16"/>
    </row>
    <row r="100" spans="1:10" ht="15.75" customHeight="1" x14ac:dyDescent="0.3">
      <c r="A100" s="17" t="s">
        <v>29</v>
      </c>
      <c r="B100" s="17" t="s">
        <v>202</v>
      </c>
      <c r="C100" s="19">
        <v>856</v>
      </c>
      <c r="D100" s="20">
        <v>71</v>
      </c>
      <c r="E100" s="21"/>
      <c r="F100" s="60"/>
      <c r="I100" s="22"/>
      <c r="J100" s="16"/>
    </row>
    <row r="101" spans="1:10" ht="15.75" customHeight="1" x14ac:dyDescent="0.3">
      <c r="A101" s="17" t="s">
        <v>29</v>
      </c>
      <c r="B101" s="17" t="s">
        <v>203</v>
      </c>
      <c r="C101" s="19">
        <v>293</v>
      </c>
      <c r="D101" s="20">
        <v>24</v>
      </c>
      <c r="E101" s="21"/>
      <c r="F101" s="60"/>
      <c r="I101" s="22"/>
      <c r="J101" s="16"/>
    </row>
    <row r="102" spans="1:10" ht="15.75" customHeight="1" x14ac:dyDescent="0.3">
      <c r="A102" s="17" t="s">
        <v>29</v>
      </c>
      <c r="B102" s="17" t="s">
        <v>204</v>
      </c>
      <c r="C102" s="19">
        <v>753</v>
      </c>
      <c r="D102" s="20">
        <v>63</v>
      </c>
      <c r="E102" s="21">
        <v>718</v>
      </c>
      <c r="F102" s="60">
        <v>180</v>
      </c>
      <c r="I102" s="22"/>
      <c r="J102" s="16"/>
    </row>
    <row r="103" spans="1:10" ht="15.75" customHeight="1" x14ac:dyDescent="0.3">
      <c r="A103" s="17" t="s">
        <v>29</v>
      </c>
      <c r="B103" s="17" t="s">
        <v>205</v>
      </c>
      <c r="C103" s="19">
        <v>634</v>
      </c>
      <c r="D103" s="20">
        <v>53</v>
      </c>
      <c r="E103" s="21"/>
      <c r="F103" s="60"/>
      <c r="I103" s="22"/>
      <c r="J103" s="16"/>
    </row>
    <row r="104" spans="1:10" ht="15.75" customHeight="1" x14ac:dyDescent="0.3">
      <c r="A104" s="17" t="s">
        <v>29</v>
      </c>
      <c r="B104" s="17" t="s">
        <v>206</v>
      </c>
      <c r="C104" s="19">
        <v>949</v>
      </c>
      <c r="D104" s="20">
        <v>79</v>
      </c>
      <c r="E104" s="21">
        <v>949</v>
      </c>
      <c r="F104" s="60">
        <v>237</v>
      </c>
      <c r="I104" s="22"/>
      <c r="J104" s="16"/>
    </row>
    <row r="105" spans="1:10" ht="15.75" customHeight="1" x14ac:dyDescent="0.3">
      <c r="A105" s="17" t="s">
        <v>29</v>
      </c>
      <c r="B105" s="17" t="s">
        <v>207</v>
      </c>
      <c r="C105" s="19">
        <v>974</v>
      </c>
      <c r="D105" s="20">
        <v>81</v>
      </c>
      <c r="E105" s="21">
        <v>353</v>
      </c>
      <c r="F105" s="60">
        <v>88</v>
      </c>
      <c r="I105" s="22"/>
      <c r="J105" s="16"/>
    </row>
    <row r="106" spans="1:10" ht="15.75" customHeight="1" x14ac:dyDescent="0.3">
      <c r="A106" s="17" t="s">
        <v>29</v>
      </c>
      <c r="B106" s="17" t="s">
        <v>208</v>
      </c>
      <c r="C106" s="19">
        <v>320</v>
      </c>
      <c r="D106" s="20">
        <v>27</v>
      </c>
      <c r="E106" s="21">
        <v>1157</v>
      </c>
      <c r="F106" s="60">
        <v>289</v>
      </c>
      <c r="I106" s="22"/>
      <c r="J106" s="16"/>
    </row>
    <row r="107" spans="1:10" ht="15.75" customHeight="1" x14ac:dyDescent="0.3">
      <c r="A107" s="17" t="s">
        <v>29</v>
      </c>
      <c r="B107" s="17" t="s">
        <v>209</v>
      </c>
      <c r="C107" s="19"/>
      <c r="D107" s="20"/>
      <c r="E107" s="21">
        <v>1693</v>
      </c>
      <c r="F107" s="60">
        <v>423</v>
      </c>
      <c r="I107" s="22"/>
      <c r="J107" s="16"/>
    </row>
    <row r="108" spans="1:10" ht="15.75" customHeight="1" x14ac:dyDescent="0.3">
      <c r="A108" s="17" t="s">
        <v>30</v>
      </c>
      <c r="B108" s="17" t="s">
        <v>210</v>
      </c>
      <c r="C108" s="19">
        <v>700</v>
      </c>
      <c r="D108" s="20">
        <v>58</v>
      </c>
      <c r="E108" s="21">
        <v>130</v>
      </c>
      <c r="F108" s="60">
        <v>33</v>
      </c>
      <c r="I108" s="22"/>
      <c r="J108" s="16"/>
    </row>
    <row r="109" spans="1:10" ht="15.75" customHeight="1" x14ac:dyDescent="0.3">
      <c r="A109" s="17" t="s">
        <v>30</v>
      </c>
      <c r="B109" s="17" t="s">
        <v>211</v>
      </c>
      <c r="C109" s="19">
        <v>1150</v>
      </c>
      <c r="D109" s="20">
        <v>96</v>
      </c>
      <c r="E109" s="21">
        <v>496</v>
      </c>
      <c r="F109" s="60">
        <v>124</v>
      </c>
      <c r="I109" s="22"/>
      <c r="J109" s="16"/>
    </row>
    <row r="110" spans="1:10" ht="15.75" customHeight="1" x14ac:dyDescent="0.3">
      <c r="A110" s="17" t="s">
        <v>30</v>
      </c>
      <c r="B110" s="17" t="s">
        <v>212</v>
      </c>
      <c r="C110" s="19">
        <v>1150</v>
      </c>
      <c r="D110" s="20">
        <v>96</v>
      </c>
      <c r="E110" s="21">
        <v>401</v>
      </c>
      <c r="F110" s="60">
        <v>100</v>
      </c>
      <c r="I110" s="22"/>
      <c r="J110" s="16"/>
    </row>
    <row r="111" spans="1:10" ht="15.75" customHeight="1" x14ac:dyDescent="0.3">
      <c r="A111" s="17" t="s">
        <v>30</v>
      </c>
      <c r="B111" s="17" t="s">
        <v>213</v>
      </c>
      <c r="C111" s="19">
        <v>900</v>
      </c>
      <c r="D111" s="20">
        <v>75</v>
      </c>
      <c r="E111" s="21"/>
      <c r="F111" s="60"/>
      <c r="I111" s="22"/>
      <c r="J111" s="16"/>
    </row>
    <row r="112" spans="1:10" ht="15.75" customHeight="1" x14ac:dyDescent="0.3">
      <c r="A112" s="17" t="s">
        <v>30</v>
      </c>
      <c r="B112" s="17" t="s">
        <v>214</v>
      </c>
      <c r="C112" s="19">
        <v>1500</v>
      </c>
      <c r="D112" s="20">
        <v>125</v>
      </c>
      <c r="E112" s="21">
        <v>1401</v>
      </c>
      <c r="F112" s="60">
        <v>350</v>
      </c>
      <c r="I112" s="22"/>
      <c r="J112" s="16"/>
    </row>
    <row r="113" spans="1:10" ht="15.75" customHeight="1" x14ac:dyDescent="0.3">
      <c r="A113" s="17" t="s">
        <v>30</v>
      </c>
      <c r="B113" s="17" t="s">
        <v>215</v>
      </c>
      <c r="C113" s="19">
        <v>1000</v>
      </c>
      <c r="D113" s="20">
        <v>83</v>
      </c>
      <c r="E113" s="21">
        <v>255</v>
      </c>
      <c r="F113" s="60">
        <v>64</v>
      </c>
      <c r="I113" s="22"/>
      <c r="J113" s="16"/>
    </row>
    <row r="114" spans="1:10" ht="15.75" customHeight="1" x14ac:dyDescent="0.3">
      <c r="A114" s="17" t="s">
        <v>30</v>
      </c>
      <c r="B114" s="17" t="s">
        <v>216</v>
      </c>
      <c r="C114" s="19">
        <v>1149</v>
      </c>
      <c r="D114" s="20">
        <v>96</v>
      </c>
      <c r="E114" s="21">
        <v>393</v>
      </c>
      <c r="F114" s="60">
        <v>98</v>
      </c>
      <c r="I114" s="22"/>
      <c r="J114" s="16"/>
    </row>
    <row r="115" spans="1:10" ht="15.75" customHeight="1" x14ac:dyDescent="0.3">
      <c r="A115" s="17" t="s">
        <v>30</v>
      </c>
      <c r="B115" s="17" t="s">
        <v>217</v>
      </c>
      <c r="C115" s="19">
        <v>3629</v>
      </c>
      <c r="D115" s="20">
        <v>302</v>
      </c>
      <c r="E115" s="21">
        <v>2652</v>
      </c>
      <c r="F115" s="60">
        <v>663</v>
      </c>
      <c r="I115" s="22"/>
      <c r="J115" s="16"/>
    </row>
    <row r="116" spans="1:10" ht="15.75" customHeight="1" x14ac:dyDescent="0.3">
      <c r="A116" s="17" t="s">
        <v>30</v>
      </c>
      <c r="B116" s="17" t="s">
        <v>218</v>
      </c>
      <c r="C116" s="19"/>
      <c r="D116" s="20"/>
      <c r="E116" s="21">
        <v>172</v>
      </c>
      <c r="F116" s="60">
        <v>43</v>
      </c>
      <c r="I116" s="22"/>
      <c r="J116" s="16"/>
    </row>
    <row r="117" spans="1:10" ht="15.75" customHeight="1" x14ac:dyDescent="0.3">
      <c r="A117" s="17" t="s">
        <v>31</v>
      </c>
      <c r="B117" s="17" t="s">
        <v>219</v>
      </c>
      <c r="C117" s="19">
        <v>3590</v>
      </c>
      <c r="D117" s="20">
        <v>299</v>
      </c>
      <c r="E117" s="21">
        <v>3703</v>
      </c>
      <c r="F117" s="60">
        <v>926</v>
      </c>
      <c r="I117" s="22"/>
      <c r="J117" s="16"/>
    </row>
    <row r="118" spans="1:10" ht="15.75" customHeight="1" x14ac:dyDescent="0.3">
      <c r="A118" s="17" t="s">
        <v>31</v>
      </c>
      <c r="B118" s="17" t="s">
        <v>220</v>
      </c>
      <c r="C118" s="19">
        <v>3201</v>
      </c>
      <c r="D118" s="20">
        <v>267</v>
      </c>
      <c r="E118" s="21">
        <v>990</v>
      </c>
      <c r="F118" s="60">
        <v>248</v>
      </c>
      <c r="I118" s="22"/>
      <c r="J118" s="16"/>
    </row>
    <row r="119" spans="1:10" ht="15.75" customHeight="1" x14ac:dyDescent="0.3">
      <c r="A119" s="17" t="s">
        <v>31</v>
      </c>
      <c r="B119" s="17" t="s">
        <v>221</v>
      </c>
      <c r="C119" s="19">
        <v>3396</v>
      </c>
      <c r="D119" s="20">
        <v>283</v>
      </c>
      <c r="E119" s="21">
        <v>849</v>
      </c>
      <c r="F119" s="60">
        <v>212</v>
      </c>
      <c r="I119" s="22"/>
      <c r="J119" s="16"/>
    </row>
    <row r="120" spans="1:10" ht="15.75" customHeight="1" x14ac:dyDescent="0.3">
      <c r="A120" s="17" t="s">
        <v>31</v>
      </c>
      <c r="B120" s="17" t="s">
        <v>222</v>
      </c>
      <c r="C120" s="19"/>
      <c r="D120" s="20"/>
      <c r="E120" s="21">
        <v>521</v>
      </c>
      <c r="F120" s="60">
        <v>130</v>
      </c>
      <c r="I120" s="22"/>
      <c r="J120" s="16"/>
    </row>
    <row r="121" spans="1:10" ht="15.75" customHeight="1" x14ac:dyDescent="0.3">
      <c r="A121" s="17" t="s">
        <v>31</v>
      </c>
      <c r="B121" s="17" t="s">
        <v>223</v>
      </c>
      <c r="C121" s="19"/>
      <c r="D121" s="20"/>
      <c r="E121" s="21">
        <v>687</v>
      </c>
      <c r="F121" s="60">
        <v>172</v>
      </c>
      <c r="I121" s="22"/>
      <c r="J121" s="16"/>
    </row>
    <row r="122" spans="1:10" ht="15.75" customHeight="1" x14ac:dyDescent="0.3">
      <c r="A122" s="17" t="s">
        <v>32</v>
      </c>
      <c r="B122" s="17" t="s">
        <v>224</v>
      </c>
      <c r="C122" s="19">
        <v>2377</v>
      </c>
      <c r="D122" s="20">
        <v>198</v>
      </c>
      <c r="E122" s="21">
        <v>1446</v>
      </c>
      <c r="F122" s="60">
        <v>362</v>
      </c>
      <c r="I122" s="22"/>
      <c r="J122" s="16"/>
    </row>
    <row r="123" spans="1:10" ht="15.75" customHeight="1" x14ac:dyDescent="0.3">
      <c r="A123" s="17" t="s">
        <v>32</v>
      </c>
      <c r="B123" s="17" t="s">
        <v>225</v>
      </c>
      <c r="C123" s="19">
        <v>2800</v>
      </c>
      <c r="D123" s="20">
        <v>233</v>
      </c>
      <c r="E123" s="21"/>
      <c r="F123" s="60"/>
      <c r="I123" s="22"/>
      <c r="J123" s="16"/>
    </row>
    <row r="124" spans="1:10" ht="15.75" customHeight="1" x14ac:dyDescent="0.3">
      <c r="A124" s="17" t="s">
        <v>32</v>
      </c>
      <c r="B124" s="17" t="s">
        <v>226</v>
      </c>
      <c r="C124" s="19">
        <v>3000</v>
      </c>
      <c r="D124" s="20">
        <v>250</v>
      </c>
      <c r="E124" s="21">
        <v>6075</v>
      </c>
      <c r="F124" s="60">
        <v>1519</v>
      </c>
      <c r="I124" s="22"/>
      <c r="J124" s="16"/>
    </row>
    <row r="125" spans="1:10" ht="15.75" customHeight="1" x14ac:dyDescent="0.3">
      <c r="A125" s="17" t="s">
        <v>32</v>
      </c>
      <c r="B125" s="17" t="s">
        <v>227</v>
      </c>
      <c r="C125" s="19"/>
      <c r="D125" s="20"/>
      <c r="E125" s="21">
        <v>2479</v>
      </c>
      <c r="F125" s="60">
        <v>620</v>
      </c>
      <c r="I125" s="22"/>
      <c r="J125" s="16"/>
    </row>
    <row r="126" spans="1:10" ht="15.75" customHeight="1" x14ac:dyDescent="0.3">
      <c r="A126" s="17" t="s">
        <v>33</v>
      </c>
      <c r="B126" s="17" t="s">
        <v>228</v>
      </c>
      <c r="C126" s="19">
        <v>2800</v>
      </c>
      <c r="D126" s="20">
        <v>233</v>
      </c>
      <c r="E126" s="21">
        <v>5461</v>
      </c>
      <c r="F126" s="60">
        <v>1365</v>
      </c>
      <c r="I126" s="22"/>
      <c r="J126" s="16"/>
    </row>
    <row r="127" spans="1:10" ht="15.75" customHeight="1" x14ac:dyDescent="0.3">
      <c r="A127" s="17" t="s">
        <v>34</v>
      </c>
      <c r="B127" s="17" t="s">
        <v>229</v>
      </c>
      <c r="C127" s="19">
        <v>6336</v>
      </c>
      <c r="D127" s="20">
        <v>528</v>
      </c>
      <c r="E127" s="21">
        <v>7201</v>
      </c>
      <c r="F127" s="60">
        <v>1800</v>
      </c>
      <c r="I127" s="22"/>
      <c r="J127" s="16"/>
    </row>
    <row r="128" spans="1:10" ht="15.75" customHeight="1" x14ac:dyDescent="0.3">
      <c r="A128" s="17" t="s">
        <v>35</v>
      </c>
      <c r="B128" s="17" t="s">
        <v>230</v>
      </c>
      <c r="C128" s="19">
        <v>5681</v>
      </c>
      <c r="D128" s="20">
        <v>473</v>
      </c>
      <c r="E128" s="21">
        <v>6008</v>
      </c>
      <c r="F128" s="60">
        <v>1502</v>
      </c>
      <c r="I128" s="22"/>
      <c r="J128" s="16"/>
    </row>
    <row r="129" spans="1:10" ht="15.75" customHeight="1" x14ac:dyDescent="0.3">
      <c r="A129" s="17" t="s">
        <v>35</v>
      </c>
      <c r="B129" s="17" t="s">
        <v>231</v>
      </c>
      <c r="C129" s="19"/>
      <c r="D129" s="20"/>
      <c r="E129" s="21"/>
      <c r="F129" s="60"/>
      <c r="I129" s="22"/>
      <c r="J129" s="16"/>
    </row>
    <row r="130" spans="1:10" ht="15.75" customHeight="1" x14ac:dyDescent="0.3">
      <c r="A130" s="17" t="s">
        <v>36</v>
      </c>
      <c r="B130" s="17" t="s">
        <v>232</v>
      </c>
      <c r="C130" s="19">
        <v>800</v>
      </c>
      <c r="D130" s="20">
        <v>67</v>
      </c>
      <c r="E130" s="21"/>
      <c r="F130" s="60"/>
      <c r="I130" s="22"/>
      <c r="J130" s="16"/>
    </row>
    <row r="131" spans="1:10" ht="15.75" customHeight="1" x14ac:dyDescent="0.3">
      <c r="A131" s="17" t="s">
        <v>36</v>
      </c>
      <c r="B131" s="17" t="s">
        <v>233</v>
      </c>
      <c r="C131" s="19">
        <v>1200</v>
      </c>
      <c r="D131" s="20">
        <v>100</v>
      </c>
      <c r="E131" s="21">
        <v>2000</v>
      </c>
      <c r="F131" s="60">
        <v>500</v>
      </c>
      <c r="I131" s="22"/>
      <c r="J131" s="16"/>
    </row>
    <row r="132" spans="1:10" ht="15.75" customHeight="1" x14ac:dyDescent="0.3">
      <c r="A132" s="17" t="s">
        <v>37</v>
      </c>
      <c r="B132" s="17" t="s">
        <v>234</v>
      </c>
      <c r="C132" s="19">
        <v>1877</v>
      </c>
      <c r="D132" s="20">
        <v>156</v>
      </c>
      <c r="E132" s="21">
        <v>4110</v>
      </c>
      <c r="F132" s="60">
        <v>1028</v>
      </c>
      <c r="I132" s="22"/>
      <c r="J132" s="16"/>
    </row>
    <row r="133" spans="1:10" ht="15.75" customHeight="1" x14ac:dyDescent="0.3">
      <c r="A133" s="17" t="s">
        <v>37</v>
      </c>
      <c r="B133" s="17" t="s">
        <v>235</v>
      </c>
      <c r="C133" s="19">
        <v>123</v>
      </c>
      <c r="D133" s="20">
        <v>10</v>
      </c>
      <c r="E133" s="21">
        <v>1563</v>
      </c>
      <c r="F133" s="60">
        <v>391</v>
      </c>
      <c r="I133" s="22"/>
      <c r="J133" s="16"/>
    </row>
    <row r="134" spans="1:10" ht="15.75" customHeight="1" x14ac:dyDescent="0.3">
      <c r="A134" s="17" t="s">
        <v>38</v>
      </c>
      <c r="B134" s="17" t="s">
        <v>236</v>
      </c>
      <c r="C134" s="19">
        <v>2395</v>
      </c>
      <c r="D134" s="20">
        <v>200</v>
      </c>
      <c r="E134" s="21">
        <v>3696</v>
      </c>
      <c r="F134" s="60">
        <v>924</v>
      </c>
      <c r="I134" s="22"/>
      <c r="J134" s="16"/>
    </row>
    <row r="135" spans="1:10" ht="15.75" customHeight="1" x14ac:dyDescent="0.3">
      <c r="A135" s="17" t="s">
        <v>38</v>
      </c>
      <c r="B135" s="17" t="s">
        <v>237</v>
      </c>
      <c r="C135" s="19">
        <v>1903</v>
      </c>
      <c r="D135" s="20">
        <v>159</v>
      </c>
      <c r="E135" s="21">
        <v>1240</v>
      </c>
      <c r="F135" s="60">
        <v>310</v>
      </c>
      <c r="I135" s="22"/>
      <c r="J135" s="16"/>
    </row>
    <row r="136" spans="1:10" ht="15.75" customHeight="1" x14ac:dyDescent="0.3">
      <c r="A136" s="17" t="s">
        <v>38</v>
      </c>
      <c r="B136" s="17" t="s">
        <v>238</v>
      </c>
      <c r="C136" s="19">
        <v>0</v>
      </c>
      <c r="D136" s="20">
        <v>0</v>
      </c>
      <c r="E136" s="21"/>
      <c r="F136" s="60"/>
      <c r="I136" s="22"/>
      <c r="J136" s="16"/>
    </row>
    <row r="137" spans="1:10" ht="15.75" customHeight="1" x14ac:dyDescent="0.3">
      <c r="A137" s="17" t="s">
        <v>38</v>
      </c>
      <c r="B137" s="17" t="s">
        <v>239</v>
      </c>
      <c r="C137" s="19">
        <v>638</v>
      </c>
      <c r="D137" s="20">
        <v>53</v>
      </c>
      <c r="E137" s="21"/>
      <c r="F137" s="60"/>
      <c r="I137" s="22"/>
      <c r="J137" s="16"/>
    </row>
    <row r="138" spans="1:10" ht="15.75" customHeight="1" x14ac:dyDescent="0.3">
      <c r="A138" s="17" t="s">
        <v>39</v>
      </c>
      <c r="B138" s="17" t="s">
        <v>240</v>
      </c>
      <c r="C138" s="19">
        <v>11769</v>
      </c>
      <c r="D138" s="20">
        <v>981</v>
      </c>
      <c r="E138" s="21">
        <v>17521</v>
      </c>
      <c r="F138" s="60">
        <v>4380</v>
      </c>
      <c r="I138" s="22"/>
      <c r="J138" s="16"/>
    </row>
    <row r="139" spans="1:10" ht="15.75" customHeight="1" x14ac:dyDescent="0.3">
      <c r="A139" s="17" t="s">
        <v>39</v>
      </c>
      <c r="B139" s="17" t="s">
        <v>241</v>
      </c>
      <c r="C139" s="19">
        <v>2000</v>
      </c>
      <c r="D139" s="20">
        <v>167</v>
      </c>
      <c r="E139" s="21">
        <v>3797</v>
      </c>
      <c r="F139" s="60">
        <v>949</v>
      </c>
      <c r="I139" s="22"/>
      <c r="J139" s="16"/>
    </row>
    <row r="140" spans="1:10" ht="15.75" customHeight="1" x14ac:dyDescent="0.3">
      <c r="A140" s="17" t="s">
        <v>39</v>
      </c>
      <c r="B140" s="17" t="s">
        <v>242</v>
      </c>
      <c r="C140" s="19">
        <v>2000</v>
      </c>
      <c r="D140" s="20">
        <v>167</v>
      </c>
      <c r="E140" s="21">
        <v>5818</v>
      </c>
      <c r="F140" s="60">
        <v>1455</v>
      </c>
      <c r="I140" s="22"/>
      <c r="J140" s="16"/>
    </row>
    <row r="141" spans="1:10" ht="15.75" customHeight="1" x14ac:dyDescent="0.3">
      <c r="A141" s="17" t="s">
        <v>39</v>
      </c>
      <c r="B141" s="17" t="s">
        <v>243</v>
      </c>
      <c r="C141" s="19">
        <v>11000</v>
      </c>
      <c r="D141" s="20">
        <v>917</v>
      </c>
      <c r="E141" s="21">
        <v>2596</v>
      </c>
      <c r="F141" s="60">
        <v>649</v>
      </c>
      <c r="I141" s="22"/>
      <c r="J141" s="16"/>
    </row>
    <row r="142" spans="1:10" ht="15.75" customHeight="1" x14ac:dyDescent="0.3">
      <c r="A142" s="17" t="s">
        <v>39</v>
      </c>
      <c r="B142" s="17" t="s">
        <v>244</v>
      </c>
      <c r="C142" s="19">
        <v>62</v>
      </c>
      <c r="D142" s="20">
        <v>5</v>
      </c>
      <c r="E142" s="21"/>
      <c r="F142" s="60"/>
      <c r="I142" s="22"/>
      <c r="J142" s="16"/>
    </row>
    <row r="143" spans="1:10" ht="15.75" customHeight="1" x14ac:dyDescent="0.3">
      <c r="A143" s="17" t="s">
        <v>39</v>
      </c>
      <c r="B143" s="17" t="s">
        <v>245</v>
      </c>
      <c r="C143" s="19">
        <v>1700</v>
      </c>
      <c r="D143" s="20">
        <v>142</v>
      </c>
      <c r="E143" s="21"/>
      <c r="F143" s="60"/>
      <c r="I143" s="22"/>
      <c r="J143" s="16"/>
    </row>
    <row r="144" spans="1:10" ht="15.75" customHeight="1" x14ac:dyDescent="0.3">
      <c r="A144" s="17" t="s">
        <v>39</v>
      </c>
      <c r="B144" s="17" t="s">
        <v>246</v>
      </c>
      <c r="C144" s="19">
        <v>6012</v>
      </c>
      <c r="D144" s="20">
        <v>501</v>
      </c>
      <c r="E144" s="21">
        <v>689</v>
      </c>
      <c r="F144" s="60">
        <v>172</v>
      </c>
      <c r="I144" s="22"/>
      <c r="J144" s="16"/>
    </row>
    <row r="145" spans="1:10" ht="15.75" customHeight="1" x14ac:dyDescent="0.3">
      <c r="A145" s="17" t="s">
        <v>39</v>
      </c>
      <c r="B145" s="17" t="s">
        <v>247</v>
      </c>
      <c r="C145" s="19"/>
      <c r="D145" s="20"/>
      <c r="E145" s="21">
        <v>4325</v>
      </c>
      <c r="F145" s="60">
        <v>1081</v>
      </c>
      <c r="I145" s="22"/>
      <c r="J145" s="16"/>
    </row>
    <row r="146" spans="1:10" ht="15.75" customHeight="1" x14ac:dyDescent="0.3">
      <c r="A146" s="17" t="s">
        <v>40</v>
      </c>
      <c r="B146" s="17" t="s">
        <v>248</v>
      </c>
      <c r="C146" s="19">
        <v>4289</v>
      </c>
      <c r="D146" s="20">
        <v>357</v>
      </c>
      <c r="E146" s="21">
        <v>3504</v>
      </c>
      <c r="F146" s="60">
        <v>876</v>
      </c>
      <c r="I146" s="22"/>
      <c r="J146" s="16"/>
    </row>
    <row r="147" spans="1:10" ht="15.75" customHeight="1" x14ac:dyDescent="0.3">
      <c r="A147" s="17" t="s">
        <v>40</v>
      </c>
      <c r="B147" s="17" t="s">
        <v>249</v>
      </c>
      <c r="C147" s="19">
        <v>3592</v>
      </c>
      <c r="D147" s="20">
        <v>299</v>
      </c>
      <c r="E147" s="21">
        <v>1956</v>
      </c>
      <c r="F147" s="60">
        <v>489</v>
      </c>
      <c r="I147" s="22"/>
      <c r="J147" s="16"/>
    </row>
    <row r="148" spans="1:10" ht="15.75" customHeight="1" x14ac:dyDescent="0.3">
      <c r="A148" s="17" t="s">
        <v>40</v>
      </c>
      <c r="B148" s="17" t="s">
        <v>250</v>
      </c>
      <c r="C148" s="19">
        <v>3499</v>
      </c>
      <c r="D148" s="20">
        <v>292</v>
      </c>
      <c r="E148" s="21">
        <v>1540</v>
      </c>
      <c r="F148" s="60">
        <v>385</v>
      </c>
      <c r="I148" s="22"/>
      <c r="J148" s="16"/>
    </row>
    <row r="149" spans="1:10" ht="15.75" customHeight="1" x14ac:dyDescent="0.3">
      <c r="A149" s="17" t="s">
        <v>41</v>
      </c>
      <c r="B149" s="17" t="s">
        <v>251</v>
      </c>
      <c r="C149" s="19">
        <v>2841</v>
      </c>
      <c r="D149" s="20">
        <v>237</v>
      </c>
      <c r="E149" s="21">
        <v>1467</v>
      </c>
      <c r="F149" s="60">
        <v>367</v>
      </c>
      <c r="I149" s="22"/>
      <c r="J149" s="16"/>
    </row>
    <row r="150" spans="1:10" ht="15.75" customHeight="1" x14ac:dyDescent="0.3">
      <c r="A150" s="17" t="s">
        <v>41</v>
      </c>
      <c r="B150" s="17" t="s">
        <v>252</v>
      </c>
      <c r="C150" s="19">
        <v>4150</v>
      </c>
      <c r="D150" s="20">
        <v>346</v>
      </c>
      <c r="E150" s="21">
        <v>3539</v>
      </c>
      <c r="F150" s="60">
        <v>885</v>
      </c>
      <c r="I150" s="22"/>
      <c r="J150" s="16"/>
    </row>
    <row r="151" spans="1:10" ht="15.75" customHeight="1" x14ac:dyDescent="0.3">
      <c r="A151" s="17" t="s">
        <v>41</v>
      </c>
      <c r="B151" s="17" t="s">
        <v>253</v>
      </c>
      <c r="C151" s="19">
        <v>4150</v>
      </c>
      <c r="D151" s="20">
        <v>346</v>
      </c>
      <c r="E151" s="21">
        <v>2458</v>
      </c>
      <c r="F151" s="60">
        <v>615</v>
      </c>
      <c r="I151" s="22"/>
      <c r="J151" s="16"/>
    </row>
    <row r="152" spans="1:10" ht="15.75" customHeight="1" x14ac:dyDescent="0.3">
      <c r="A152" s="17" t="s">
        <v>41</v>
      </c>
      <c r="B152" s="17" t="s">
        <v>254</v>
      </c>
      <c r="C152" s="19"/>
      <c r="D152" s="20"/>
      <c r="E152" s="21">
        <v>2318</v>
      </c>
      <c r="F152" s="60">
        <v>580</v>
      </c>
      <c r="I152" s="22"/>
      <c r="J152" s="16"/>
    </row>
    <row r="153" spans="1:10" ht="15.75" customHeight="1" x14ac:dyDescent="0.3">
      <c r="A153" s="17" t="s">
        <v>42</v>
      </c>
      <c r="B153" s="17" t="s">
        <v>255</v>
      </c>
      <c r="C153" s="19">
        <v>1542</v>
      </c>
      <c r="D153" s="20">
        <v>129</v>
      </c>
      <c r="E153" s="21">
        <v>1256</v>
      </c>
      <c r="F153" s="60">
        <v>314</v>
      </c>
      <c r="I153" s="22"/>
      <c r="J153" s="16"/>
    </row>
    <row r="154" spans="1:10" ht="15.75" customHeight="1" x14ac:dyDescent="0.3">
      <c r="A154" s="17" t="s">
        <v>42</v>
      </c>
      <c r="B154" s="17" t="s">
        <v>256</v>
      </c>
      <c r="C154" s="19">
        <v>1586</v>
      </c>
      <c r="D154" s="20">
        <v>132</v>
      </c>
      <c r="E154" s="21">
        <v>1593</v>
      </c>
      <c r="F154" s="60">
        <v>398</v>
      </c>
      <c r="I154" s="22"/>
      <c r="J154" s="16"/>
    </row>
    <row r="155" spans="1:10" ht="15.75" customHeight="1" x14ac:dyDescent="0.3">
      <c r="A155" s="17" t="s">
        <v>42</v>
      </c>
      <c r="B155" s="17" t="s">
        <v>257</v>
      </c>
      <c r="C155" s="19">
        <v>238</v>
      </c>
      <c r="D155" s="20">
        <v>20</v>
      </c>
      <c r="E155" s="21">
        <v>289</v>
      </c>
      <c r="F155" s="60">
        <v>72</v>
      </c>
      <c r="I155" s="22"/>
      <c r="J155" s="16"/>
    </row>
    <row r="156" spans="1:10" ht="15.75" customHeight="1" x14ac:dyDescent="0.3">
      <c r="A156" s="17" t="s">
        <v>42</v>
      </c>
      <c r="B156" s="17" t="s">
        <v>258</v>
      </c>
      <c r="C156" s="19">
        <v>324</v>
      </c>
      <c r="D156" s="20">
        <v>27</v>
      </c>
      <c r="E156" s="21">
        <v>522</v>
      </c>
      <c r="F156" s="60">
        <v>131</v>
      </c>
      <c r="I156" s="22"/>
      <c r="J156" s="16"/>
    </row>
    <row r="157" spans="1:10" ht="15.75" customHeight="1" x14ac:dyDescent="0.3">
      <c r="A157" s="17" t="s">
        <v>42</v>
      </c>
      <c r="B157" s="17" t="s">
        <v>259</v>
      </c>
      <c r="C157" s="19">
        <v>904</v>
      </c>
      <c r="D157" s="20">
        <v>75</v>
      </c>
      <c r="E157" s="21"/>
      <c r="F157" s="60"/>
      <c r="I157" s="22"/>
      <c r="J157" s="16"/>
    </row>
    <row r="158" spans="1:10" ht="15.75" customHeight="1" x14ac:dyDescent="0.3">
      <c r="A158" s="17" t="s">
        <v>42</v>
      </c>
      <c r="B158" s="17" t="s">
        <v>260</v>
      </c>
      <c r="C158" s="19">
        <v>3865</v>
      </c>
      <c r="D158" s="20">
        <v>322</v>
      </c>
      <c r="E158" s="21">
        <v>2610</v>
      </c>
      <c r="F158" s="60">
        <v>653</v>
      </c>
      <c r="I158" s="22"/>
      <c r="J158" s="16"/>
    </row>
    <row r="159" spans="1:10" ht="15.75" customHeight="1" x14ac:dyDescent="0.3">
      <c r="A159" s="17" t="s">
        <v>42</v>
      </c>
      <c r="B159" s="17" t="s">
        <v>261</v>
      </c>
      <c r="C159" s="19">
        <v>108</v>
      </c>
      <c r="D159" s="20">
        <v>9</v>
      </c>
      <c r="E159" s="21"/>
      <c r="F159" s="60"/>
      <c r="I159" s="22"/>
      <c r="J159" s="16"/>
    </row>
    <row r="160" spans="1:10" ht="15.75" customHeight="1" x14ac:dyDescent="0.3">
      <c r="A160" s="17" t="s">
        <v>42</v>
      </c>
      <c r="B160" s="17" t="s">
        <v>262</v>
      </c>
      <c r="C160" s="19">
        <v>149</v>
      </c>
      <c r="D160" s="20">
        <v>12</v>
      </c>
      <c r="E160" s="21">
        <v>159</v>
      </c>
      <c r="F160" s="60">
        <v>40</v>
      </c>
      <c r="I160" s="22"/>
      <c r="J160" s="16"/>
    </row>
    <row r="161" spans="1:10" ht="15.75" customHeight="1" x14ac:dyDescent="0.3">
      <c r="A161" s="17" t="s">
        <v>42</v>
      </c>
      <c r="B161" s="17" t="s">
        <v>263</v>
      </c>
      <c r="C161" s="19">
        <v>42</v>
      </c>
      <c r="D161" s="20">
        <v>4</v>
      </c>
      <c r="E161" s="21"/>
      <c r="F161" s="60"/>
      <c r="I161" s="22"/>
      <c r="J161" s="16"/>
    </row>
    <row r="162" spans="1:10" ht="15.75" customHeight="1" x14ac:dyDescent="0.3">
      <c r="A162" s="17" t="s">
        <v>42</v>
      </c>
      <c r="B162" s="17" t="s">
        <v>264</v>
      </c>
      <c r="C162" s="19">
        <v>101</v>
      </c>
      <c r="D162" s="20">
        <v>8</v>
      </c>
      <c r="E162" s="21">
        <v>778</v>
      </c>
      <c r="F162" s="60">
        <v>195</v>
      </c>
      <c r="I162" s="22"/>
      <c r="J162" s="16"/>
    </row>
    <row r="163" spans="1:10" ht="15.75" customHeight="1" x14ac:dyDescent="0.3">
      <c r="A163" s="17" t="s">
        <v>43</v>
      </c>
      <c r="B163" s="17" t="s">
        <v>265</v>
      </c>
      <c r="C163" s="19">
        <v>4394</v>
      </c>
      <c r="D163" s="20">
        <v>366</v>
      </c>
      <c r="E163" s="21">
        <v>2998</v>
      </c>
      <c r="F163" s="60">
        <v>750</v>
      </c>
      <c r="I163" s="22"/>
      <c r="J163" s="16"/>
    </row>
    <row r="164" spans="1:10" ht="15.75" customHeight="1" x14ac:dyDescent="0.3">
      <c r="A164" s="17" t="s">
        <v>43</v>
      </c>
      <c r="B164" s="17" t="s">
        <v>266</v>
      </c>
      <c r="C164" s="19">
        <v>4000</v>
      </c>
      <c r="D164" s="20">
        <v>333</v>
      </c>
      <c r="E164" s="21"/>
      <c r="F164" s="60"/>
      <c r="I164" s="22"/>
      <c r="J164" s="16"/>
    </row>
    <row r="165" spans="1:10" ht="15.75" customHeight="1" x14ac:dyDescent="0.3">
      <c r="A165" s="17" t="s">
        <v>43</v>
      </c>
      <c r="B165" s="17" t="s">
        <v>267</v>
      </c>
      <c r="C165" s="19"/>
      <c r="D165" s="20"/>
      <c r="E165" s="21">
        <v>1405</v>
      </c>
      <c r="F165" s="60">
        <v>351</v>
      </c>
      <c r="I165" s="22"/>
      <c r="J165" s="16"/>
    </row>
    <row r="166" spans="1:10" ht="15.75" customHeight="1" x14ac:dyDescent="0.3">
      <c r="A166" s="17" t="s">
        <v>43</v>
      </c>
      <c r="B166" s="17" t="s">
        <v>268</v>
      </c>
      <c r="C166" s="19"/>
      <c r="D166" s="20"/>
      <c r="E166" s="21">
        <v>2629</v>
      </c>
      <c r="F166" s="60">
        <v>657</v>
      </c>
      <c r="I166" s="22"/>
      <c r="J166" s="16"/>
    </row>
    <row r="167" spans="1:10" ht="15.75" customHeight="1" x14ac:dyDescent="0.3">
      <c r="A167" s="17" t="s">
        <v>44</v>
      </c>
      <c r="B167" s="17" t="s">
        <v>269</v>
      </c>
      <c r="C167" s="19"/>
      <c r="D167" s="20"/>
      <c r="E167" s="21">
        <v>3033</v>
      </c>
      <c r="F167" s="60">
        <v>758</v>
      </c>
      <c r="I167" s="22"/>
      <c r="J167" s="16"/>
    </row>
    <row r="168" spans="1:10" ht="15.75" customHeight="1" x14ac:dyDescent="0.3">
      <c r="A168" s="17" t="s">
        <v>45</v>
      </c>
      <c r="B168" s="17" t="s">
        <v>270</v>
      </c>
      <c r="C168" s="19">
        <v>1200</v>
      </c>
      <c r="D168" s="20">
        <v>100</v>
      </c>
      <c r="E168" s="21"/>
      <c r="F168" s="60"/>
      <c r="I168" s="22"/>
      <c r="J168" s="16"/>
    </row>
    <row r="169" spans="1:10" ht="15.75" customHeight="1" x14ac:dyDescent="0.3">
      <c r="A169" s="17" t="s">
        <v>45</v>
      </c>
      <c r="B169" s="17" t="s">
        <v>271</v>
      </c>
      <c r="C169" s="19">
        <v>4500</v>
      </c>
      <c r="D169" s="20">
        <v>375</v>
      </c>
      <c r="E169" s="21">
        <v>5160</v>
      </c>
      <c r="F169" s="60">
        <v>1290</v>
      </c>
      <c r="I169" s="22"/>
      <c r="J169" s="16"/>
    </row>
    <row r="170" spans="1:10" ht="15.75" customHeight="1" x14ac:dyDescent="0.3">
      <c r="A170" s="17" t="s">
        <v>45</v>
      </c>
      <c r="B170" s="17" t="s">
        <v>272</v>
      </c>
      <c r="C170" s="19">
        <v>3525</v>
      </c>
      <c r="D170" s="20">
        <v>294</v>
      </c>
      <c r="E170" s="21">
        <v>1596</v>
      </c>
      <c r="F170" s="60">
        <v>399</v>
      </c>
      <c r="I170" s="22"/>
      <c r="J170" s="16"/>
    </row>
    <row r="171" spans="1:10" ht="15.75" customHeight="1" x14ac:dyDescent="0.3">
      <c r="A171" s="17" t="s">
        <v>46</v>
      </c>
      <c r="B171" s="17" t="s">
        <v>273</v>
      </c>
      <c r="C171" s="19">
        <v>2678</v>
      </c>
      <c r="D171" s="20">
        <v>223</v>
      </c>
      <c r="E171" s="21">
        <v>1825</v>
      </c>
      <c r="F171" s="60">
        <v>456</v>
      </c>
      <c r="I171" s="22"/>
      <c r="J171" s="16"/>
    </row>
    <row r="172" spans="1:10" ht="15.75" customHeight="1" x14ac:dyDescent="0.3">
      <c r="A172" s="17" t="s">
        <v>46</v>
      </c>
      <c r="B172" s="17" t="s">
        <v>274</v>
      </c>
      <c r="C172" s="19">
        <v>1003</v>
      </c>
      <c r="D172" s="20">
        <v>84</v>
      </c>
      <c r="E172" s="21">
        <v>1052</v>
      </c>
      <c r="F172" s="60">
        <v>263</v>
      </c>
      <c r="I172" s="22"/>
      <c r="J172" s="16"/>
    </row>
    <row r="173" spans="1:10" ht="15.75" customHeight="1" x14ac:dyDescent="0.3">
      <c r="A173" s="17" t="s">
        <v>46</v>
      </c>
      <c r="B173" s="17" t="s">
        <v>275</v>
      </c>
      <c r="C173" s="19">
        <v>396</v>
      </c>
      <c r="D173" s="20">
        <v>33</v>
      </c>
      <c r="E173" s="21">
        <v>723</v>
      </c>
      <c r="F173" s="60">
        <v>181</v>
      </c>
      <c r="I173" s="22"/>
      <c r="J173" s="16"/>
    </row>
    <row r="174" spans="1:10" ht="15.75" customHeight="1" x14ac:dyDescent="0.3">
      <c r="A174" s="17" t="s">
        <v>46</v>
      </c>
      <c r="B174" s="17" t="s">
        <v>276</v>
      </c>
      <c r="C174" s="19">
        <v>2372</v>
      </c>
      <c r="D174" s="20">
        <v>198</v>
      </c>
      <c r="E174" s="21">
        <v>2850</v>
      </c>
      <c r="F174" s="60">
        <v>713</v>
      </c>
      <c r="I174" s="22"/>
      <c r="J174" s="16"/>
    </row>
    <row r="175" spans="1:10" ht="15.75" customHeight="1" x14ac:dyDescent="0.3">
      <c r="A175" s="17" t="s">
        <v>46</v>
      </c>
      <c r="B175" s="17" t="s">
        <v>277</v>
      </c>
      <c r="C175" s="19">
        <v>278</v>
      </c>
      <c r="D175" s="20">
        <v>23</v>
      </c>
      <c r="E175" s="21">
        <v>418</v>
      </c>
      <c r="F175" s="60">
        <v>105</v>
      </c>
      <c r="I175" s="22"/>
      <c r="J175" s="16"/>
    </row>
    <row r="176" spans="1:10" ht="15.75" customHeight="1" x14ac:dyDescent="0.3">
      <c r="A176" s="17" t="s">
        <v>46</v>
      </c>
      <c r="B176" s="17" t="s">
        <v>278</v>
      </c>
      <c r="C176" s="19">
        <v>2638</v>
      </c>
      <c r="D176" s="20">
        <v>220</v>
      </c>
      <c r="E176" s="21">
        <v>3893</v>
      </c>
      <c r="F176" s="60">
        <v>973</v>
      </c>
      <c r="I176" s="22"/>
      <c r="J176" s="16"/>
    </row>
    <row r="177" spans="1:10" ht="15.75" customHeight="1" x14ac:dyDescent="0.3">
      <c r="A177" s="17" t="s">
        <v>46</v>
      </c>
      <c r="B177" s="17" t="s">
        <v>279</v>
      </c>
      <c r="C177" s="19">
        <v>363</v>
      </c>
      <c r="D177" s="20">
        <v>30</v>
      </c>
      <c r="E177" s="21">
        <v>870</v>
      </c>
      <c r="F177" s="60">
        <v>218</v>
      </c>
      <c r="I177" s="22"/>
      <c r="J177" s="16"/>
    </row>
    <row r="178" spans="1:10" ht="15.75" customHeight="1" x14ac:dyDescent="0.3">
      <c r="A178" s="17" t="s">
        <v>46</v>
      </c>
      <c r="B178" s="17" t="s">
        <v>280</v>
      </c>
      <c r="C178" s="19">
        <v>172</v>
      </c>
      <c r="D178" s="20">
        <v>14</v>
      </c>
      <c r="E178" s="21">
        <v>47</v>
      </c>
      <c r="F178" s="60">
        <v>12</v>
      </c>
      <c r="I178" s="22"/>
      <c r="J178" s="16"/>
    </row>
    <row r="179" spans="1:10" ht="15.75" customHeight="1" x14ac:dyDescent="0.3">
      <c r="A179" s="17" t="s">
        <v>46</v>
      </c>
      <c r="B179" s="17" t="s">
        <v>281</v>
      </c>
      <c r="C179" s="19">
        <v>1191</v>
      </c>
      <c r="D179" s="20">
        <v>99</v>
      </c>
      <c r="E179" s="21">
        <v>709</v>
      </c>
      <c r="F179" s="60">
        <v>177</v>
      </c>
      <c r="I179" s="22"/>
      <c r="J179" s="16"/>
    </row>
    <row r="180" spans="1:10" ht="15.75" customHeight="1" x14ac:dyDescent="0.3">
      <c r="A180" s="17" t="s">
        <v>46</v>
      </c>
      <c r="B180" s="17" t="s">
        <v>282</v>
      </c>
      <c r="C180" s="19">
        <v>1320</v>
      </c>
      <c r="D180" s="20">
        <v>110</v>
      </c>
      <c r="E180" s="21">
        <v>586</v>
      </c>
      <c r="F180" s="60">
        <v>147</v>
      </c>
      <c r="I180" s="22"/>
      <c r="J180" s="16"/>
    </row>
    <row r="181" spans="1:10" ht="15.75" customHeight="1" x14ac:dyDescent="0.3">
      <c r="A181" s="17" t="s">
        <v>46</v>
      </c>
      <c r="B181" s="17" t="s">
        <v>283</v>
      </c>
      <c r="C181" s="19">
        <v>1289</v>
      </c>
      <c r="D181" s="20">
        <v>107</v>
      </c>
      <c r="E181" s="21">
        <v>522</v>
      </c>
      <c r="F181" s="60">
        <v>131</v>
      </c>
      <c r="I181" s="22"/>
      <c r="J181" s="16"/>
    </row>
    <row r="182" spans="1:10" ht="15.75" customHeight="1" x14ac:dyDescent="0.3">
      <c r="A182" s="17" t="s">
        <v>47</v>
      </c>
      <c r="B182" s="17" t="s">
        <v>284</v>
      </c>
      <c r="C182" s="19">
        <v>4781</v>
      </c>
      <c r="D182" s="20">
        <v>398</v>
      </c>
      <c r="E182" s="21">
        <v>5105</v>
      </c>
      <c r="F182" s="60">
        <v>1276</v>
      </c>
      <c r="I182" s="22"/>
      <c r="J182" s="16"/>
    </row>
    <row r="183" spans="1:10" ht="15.75" customHeight="1" x14ac:dyDescent="0.3">
      <c r="A183" s="17" t="s">
        <v>47</v>
      </c>
      <c r="B183" s="17" t="s">
        <v>285</v>
      </c>
      <c r="C183" s="19">
        <v>1100</v>
      </c>
      <c r="D183" s="20">
        <v>92</v>
      </c>
      <c r="E183" s="21">
        <v>1615</v>
      </c>
      <c r="F183" s="60">
        <v>404</v>
      </c>
      <c r="I183" s="22"/>
      <c r="J183" s="16"/>
    </row>
    <row r="184" spans="1:10" ht="15.75" customHeight="1" x14ac:dyDescent="0.3">
      <c r="A184" s="17" t="s">
        <v>48</v>
      </c>
      <c r="B184" s="17" t="s">
        <v>286</v>
      </c>
      <c r="C184" s="19">
        <v>4835</v>
      </c>
      <c r="D184" s="20">
        <v>403</v>
      </c>
      <c r="E184" s="21">
        <v>991</v>
      </c>
      <c r="F184" s="60">
        <v>248</v>
      </c>
      <c r="I184" s="22"/>
      <c r="J184" s="16"/>
    </row>
    <row r="185" spans="1:10" ht="15.75" customHeight="1" x14ac:dyDescent="0.3">
      <c r="A185" s="17" t="s">
        <v>48</v>
      </c>
      <c r="B185" s="17" t="s">
        <v>287</v>
      </c>
      <c r="C185" s="19"/>
      <c r="D185" s="20"/>
      <c r="E185" s="21">
        <v>2009</v>
      </c>
      <c r="F185" s="60">
        <v>502</v>
      </c>
      <c r="I185" s="22"/>
      <c r="J185" s="16"/>
    </row>
    <row r="186" spans="1:10" ht="15.75" customHeight="1" x14ac:dyDescent="0.3">
      <c r="A186" s="17" t="s">
        <v>49</v>
      </c>
      <c r="B186" s="17" t="s">
        <v>288</v>
      </c>
      <c r="C186" s="19"/>
      <c r="D186" s="20"/>
      <c r="E186" s="21">
        <v>2000</v>
      </c>
      <c r="F186" s="60">
        <v>500</v>
      </c>
      <c r="I186" s="22"/>
      <c r="J186" s="16"/>
    </row>
    <row r="187" spans="1:10" ht="15.75" customHeight="1" x14ac:dyDescent="0.3">
      <c r="A187" s="17" t="s">
        <v>50</v>
      </c>
      <c r="B187" s="17" t="s">
        <v>289</v>
      </c>
      <c r="C187" s="19">
        <v>1910</v>
      </c>
      <c r="D187" s="20">
        <v>159</v>
      </c>
      <c r="E187" s="21">
        <v>1585</v>
      </c>
      <c r="F187" s="60">
        <v>396</v>
      </c>
      <c r="I187" s="22"/>
      <c r="J187" s="16"/>
    </row>
    <row r="188" spans="1:10" ht="15.75" customHeight="1" x14ac:dyDescent="0.3">
      <c r="A188" s="17" t="s">
        <v>50</v>
      </c>
      <c r="B188" s="17" t="s">
        <v>290</v>
      </c>
      <c r="C188" s="19">
        <v>1650</v>
      </c>
      <c r="D188" s="20">
        <v>138</v>
      </c>
      <c r="E188" s="21">
        <v>1972</v>
      </c>
      <c r="F188" s="60">
        <v>493</v>
      </c>
      <c r="I188" s="22"/>
      <c r="J188" s="16"/>
    </row>
    <row r="189" spans="1:10" ht="15.75" customHeight="1" x14ac:dyDescent="0.3">
      <c r="A189" s="17" t="s">
        <v>50</v>
      </c>
      <c r="B189" s="17" t="s">
        <v>291</v>
      </c>
      <c r="C189" s="19">
        <v>1456</v>
      </c>
      <c r="D189" s="20">
        <v>121</v>
      </c>
      <c r="E189" s="21">
        <v>1191</v>
      </c>
      <c r="F189" s="60">
        <v>298</v>
      </c>
      <c r="I189" s="22"/>
      <c r="J189" s="16"/>
    </row>
    <row r="190" spans="1:10" ht="15.75" customHeight="1" x14ac:dyDescent="0.3">
      <c r="A190" s="17" t="s">
        <v>50</v>
      </c>
      <c r="B190" s="17" t="s">
        <v>292</v>
      </c>
      <c r="C190" s="19">
        <v>600</v>
      </c>
      <c r="D190" s="20">
        <v>50</v>
      </c>
      <c r="E190" s="21"/>
      <c r="F190" s="60"/>
      <c r="I190" s="22"/>
      <c r="J190" s="16"/>
    </row>
    <row r="191" spans="1:10" ht="15.75" customHeight="1" x14ac:dyDescent="0.3">
      <c r="A191" s="17" t="s">
        <v>50</v>
      </c>
      <c r="B191" s="17" t="s">
        <v>293</v>
      </c>
      <c r="C191" s="19">
        <v>1973</v>
      </c>
      <c r="D191" s="20">
        <v>164</v>
      </c>
      <c r="E191" s="21">
        <v>1752</v>
      </c>
      <c r="F191" s="60">
        <v>438</v>
      </c>
      <c r="I191" s="22"/>
      <c r="J191" s="16"/>
    </row>
    <row r="192" spans="1:10" ht="15.75" customHeight="1" x14ac:dyDescent="0.3">
      <c r="A192" s="17" t="s">
        <v>50</v>
      </c>
      <c r="B192" s="17" t="s">
        <v>294</v>
      </c>
      <c r="C192" s="19">
        <v>1245</v>
      </c>
      <c r="D192" s="20">
        <v>104</v>
      </c>
      <c r="E192" s="21">
        <v>687</v>
      </c>
      <c r="F192" s="60">
        <v>172</v>
      </c>
      <c r="I192" s="22"/>
      <c r="J192" s="16"/>
    </row>
    <row r="193" spans="1:10" ht="15.75" customHeight="1" x14ac:dyDescent="0.3">
      <c r="A193" s="17" t="s">
        <v>51</v>
      </c>
      <c r="B193" s="17" t="s">
        <v>295</v>
      </c>
      <c r="C193" s="19">
        <v>841</v>
      </c>
      <c r="D193" s="20">
        <v>70</v>
      </c>
      <c r="E193" s="21">
        <v>454</v>
      </c>
      <c r="F193" s="60">
        <v>114</v>
      </c>
      <c r="I193" s="22"/>
      <c r="J193" s="16"/>
    </row>
    <row r="194" spans="1:10" ht="15.75" customHeight="1" x14ac:dyDescent="0.3">
      <c r="A194" s="17" t="s">
        <v>51</v>
      </c>
      <c r="B194" s="17" t="s">
        <v>296</v>
      </c>
      <c r="C194" s="19">
        <v>887</v>
      </c>
      <c r="D194" s="20">
        <v>74</v>
      </c>
      <c r="E194" s="21">
        <v>294</v>
      </c>
      <c r="F194" s="60">
        <v>74</v>
      </c>
      <c r="I194" s="22"/>
      <c r="J194" s="16"/>
    </row>
    <row r="195" spans="1:10" ht="15.75" customHeight="1" x14ac:dyDescent="0.3">
      <c r="A195" s="17" t="s">
        <v>51</v>
      </c>
      <c r="B195" s="17" t="s">
        <v>297</v>
      </c>
      <c r="C195" s="19">
        <v>1067</v>
      </c>
      <c r="D195" s="20">
        <v>89</v>
      </c>
      <c r="E195" s="21">
        <v>2335</v>
      </c>
      <c r="F195" s="60">
        <v>584</v>
      </c>
      <c r="I195" s="22"/>
      <c r="J195" s="16"/>
    </row>
    <row r="196" spans="1:10" ht="15.75" customHeight="1" x14ac:dyDescent="0.3">
      <c r="A196" s="17" t="s">
        <v>51</v>
      </c>
      <c r="B196" s="17" t="s">
        <v>298</v>
      </c>
      <c r="C196" s="19">
        <v>1063</v>
      </c>
      <c r="D196" s="20">
        <v>89</v>
      </c>
      <c r="E196" s="21">
        <v>319</v>
      </c>
      <c r="F196" s="60">
        <v>80</v>
      </c>
      <c r="I196" s="22"/>
      <c r="J196" s="16"/>
    </row>
    <row r="197" spans="1:10" ht="15.75" customHeight="1" x14ac:dyDescent="0.3">
      <c r="A197" s="17" t="s">
        <v>51</v>
      </c>
      <c r="B197" s="17" t="s">
        <v>299</v>
      </c>
      <c r="C197" s="19">
        <v>467</v>
      </c>
      <c r="D197" s="20">
        <v>39</v>
      </c>
      <c r="E197" s="21">
        <v>509</v>
      </c>
      <c r="F197" s="60">
        <v>127</v>
      </c>
      <c r="I197" s="22"/>
      <c r="J197" s="16"/>
    </row>
    <row r="198" spans="1:10" ht="15.75" customHeight="1" x14ac:dyDescent="0.3">
      <c r="A198" s="17" t="s">
        <v>51</v>
      </c>
      <c r="B198" s="17" t="s">
        <v>300</v>
      </c>
      <c r="C198" s="19">
        <v>620</v>
      </c>
      <c r="D198" s="20">
        <v>52</v>
      </c>
      <c r="E198" s="21">
        <v>140</v>
      </c>
      <c r="F198" s="60">
        <v>35</v>
      </c>
      <c r="I198" s="22"/>
      <c r="J198" s="16"/>
    </row>
    <row r="199" spans="1:10" ht="15.75" customHeight="1" x14ac:dyDescent="0.3">
      <c r="A199" s="17" t="s">
        <v>51</v>
      </c>
      <c r="B199" s="17" t="s">
        <v>301</v>
      </c>
      <c r="C199" s="19">
        <v>555</v>
      </c>
      <c r="D199" s="20">
        <v>46</v>
      </c>
      <c r="E199" s="21">
        <v>423</v>
      </c>
      <c r="F199" s="60">
        <v>106</v>
      </c>
      <c r="I199" s="22"/>
      <c r="J199" s="16"/>
    </row>
    <row r="200" spans="1:10" ht="15.75" customHeight="1" x14ac:dyDescent="0.3">
      <c r="A200" s="17" t="s">
        <v>52</v>
      </c>
      <c r="B200" s="17" t="s">
        <v>302</v>
      </c>
      <c r="C200" s="19">
        <v>2000</v>
      </c>
      <c r="D200" s="20">
        <v>167</v>
      </c>
      <c r="E200" s="21">
        <v>2685</v>
      </c>
      <c r="F200" s="60">
        <v>671</v>
      </c>
      <c r="I200" s="22"/>
      <c r="J200" s="16"/>
    </row>
    <row r="201" spans="1:10" ht="15.75" customHeight="1" x14ac:dyDescent="0.3">
      <c r="A201" s="17" t="s">
        <v>52</v>
      </c>
      <c r="B201" s="17" t="s">
        <v>303</v>
      </c>
      <c r="C201" s="19">
        <v>1000</v>
      </c>
      <c r="D201" s="20">
        <v>83</v>
      </c>
      <c r="E201" s="21">
        <v>1346</v>
      </c>
      <c r="F201" s="60">
        <v>337</v>
      </c>
      <c r="I201" s="22"/>
      <c r="J201" s="16"/>
    </row>
    <row r="202" spans="1:10" ht="15.75" customHeight="1" x14ac:dyDescent="0.3">
      <c r="A202" s="17" t="s">
        <v>52</v>
      </c>
      <c r="B202" s="17" t="s">
        <v>304</v>
      </c>
      <c r="C202" s="19">
        <v>1000</v>
      </c>
      <c r="D202" s="20">
        <v>83</v>
      </c>
      <c r="E202" s="21">
        <v>3249</v>
      </c>
      <c r="F202" s="60">
        <v>812</v>
      </c>
      <c r="I202" s="22"/>
      <c r="J202" s="16"/>
    </row>
    <row r="203" spans="1:10" ht="15.75" customHeight="1" x14ac:dyDescent="0.3">
      <c r="A203" s="17" t="s">
        <v>53</v>
      </c>
      <c r="B203" s="17" t="s">
        <v>305</v>
      </c>
      <c r="C203" s="19">
        <v>8000</v>
      </c>
      <c r="D203" s="20">
        <v>667</v>
      </c>
      <c r="E203" s="21">
        <v>5823</v>
      </c>
      <c r="F203" s="60">
        <v>1456</v>
      </c>
      <c r="I203" s="22"/>
      <c r="J203" s="16"/>
    </row>
    <row r="204" spans="1:10" ht="15.75" customHeight="1" x14ac:dyDescent="0.3">
      <c r="A204" s="17" t="s">
        <v>53</v>
      </c>
      <c r="B204" s="17" t="s">
        <v>306</v>
      </c>
      <c r="C204" s="19">
        <v>4106</v>
      </c>
      <c r="D204" s="20">
        <v>342</v>
      </c>
      <c r="E204" s="21">
        <v>2927</v>
      </c>
      <c r="F204" s="60">
        <v>732</v>
      </c>
      <c r="I204" s="22"/>
      <c r="J204" s="16"/>
    </row>
    <row r="205" spans="1:10" ht="15.75" customHeight="1" x14ac:dyDescent="0.3">
      <c r="A205" s="17" t="s">
        <v>54</v>
      </c>
      <c r="B205" s="17" t="s">
        <v>307</v>
      </c>
      <c r="C205" s="19">
        <v>2815</v>
      </c>
      <c r="D205" s="20">
        <v>235</v>
      </c>
      <c r="E205" s="21">
        <v>1412</v>
      </c>
      <c r="F205" s="60">
        <v>353</v>
      </c>
      <c r="I205" s="22"/>
      <c r="J205" s="16"/>
    </row>
    <row r="206" spans="1:10" ht="15.75" customHeight="1" x14ac:dyDescent="0.3">
      <c r="A206" s="17" t="s">
        <v>54</v>
      </c>
      <c r="B206" s="17" t="s">
        <v>308</v>
      </c>
      <c r="C206" s="19">
        <v>209</v>
      </c>
      <c r="D206" s="20">
        <v>17</v>
      </c>
      <c r="E206" s="21">
        <v>1493</v>
      </c>
      <c r="F206" s="60">
        <v>373</v>
      </c>
      <c r="I206" s="22"/>
      <c r="J206" s="16"/>
    </row>
    <row r="207" spans="1:10" ht="15.75" customHeight="1" x14ac:dyDescent="0.3">
      <c r="A207" s="17" t="s">
        <v>54</v>
      </c>
      <c r="B207" s="17" t="s">
        <v>309</v>
      </c>
      <c r="C207" s="19">
        <v>2323</v>
      </c>
      <c r="D207" s="20">
        <v>194</v>
      </c>
      <c r="E207" s="21">
        <v>2940</v>
      </c>
      <c r="F207" s="60">
        <v>735</v>
      </c>
      <c r="I207" s="22"/>
      <c r="J207" s="16"/>
    </row>
    <row r="208" spans="1:10" ht="15.75" customHeight="1" x14ac:dyDescent="0.3">
      <c r="A208" s="17" t="s">
        <v>54</v>
      </c>
      <c r="B208" s="17" t="s">
        <v>310</v>
      </c>
      <c r="C208" s="19">
        <v>1432</v>
      </c>
      <c r="D208" s="20">
        <v>119</v>
      </c>
      <c r="E208" s="21">
        <v>630</v>
      </c>
      <c r="F208" s="60">
        <v>158</v>
      </c>
      <c r="I208" s="22"/>
      <c r="J208" s="16"/>
    </row>
    <row r="209" spans="1:10" ht="15.75" customHeight="1" x14ac:dyDescent="0.3">
      <c r="A209" s="17" t="s">
        <v>54</v>
      </c>
      <c r="B209" s="17" t="s">
        <v>311</v>
      </c>
      <c r="C209" s="19">
        <v>1535</v>
      </c>
      <c r="D209" s="20">
        <v>128</v>
      </c>
      <c r="E209" s="21">
        <v>839</v>
      </c>
      <c r="F209" s="60">
        <v>210</v>
      </c>
      <c r="I209" s="22"/>
      <c r="J209" s="16"/>
    </row>
    <row r="210" spans="1:10" ht="15.75" customHeight="1" x14ac:dyDescent="0.3">
      <c r="A210" s="17" t="s">
        <v>55</v>
      </c>
      <c r="B210" s="17" t="s">
        <v>312</v>
      </c>
      <c r="C210" s="19">
        <v>2800</v>
      </c>
      <c r="D210" s="20">
        <v>233</v>
      </c>
      <c r="E210" s="21">
        <v>3200</v>
      </c>
      <c r="F210" s="60">
        <v>800</v>
      </c>
      <c r="I210" s="22"/>
      <c r="J210" s="16"/>
    </row>
    <row r="211" spans="1:10" ht="15.75" customHeight="1" x14ac:dyDescent="0.3">
      <c r="A211" s="17" t="s">
        <v>56</v>
      </c>
      <c r="B211" s="17" t="s">
        <v>313</v>
      </c>
      <c r="C211" s="19">
        <v>2000</v>
      </c>
      <c r="D211" s="20">
        <v>167</v>
      </c>
      <c r="E211" s="21"/>
      <c r="F211" s="60"/>
      <c r="I211" s="22"/>
      <c r="J211" s="16"/>
    </row>
    <row r="212" spans="1:10" ht="15.75" customHeight="1" x14ac:dyDescent="0.3">
      <c r="A212" s="17" t="s">
        <v>56</v>
      </c>
      <c r="B212" s="17" t="s">
        <v>314</v>
      </c>
      <c r="C212" s="19">
        <v>7919</v>
      </c>
      <c r="D212" s="20">
        <v>660</v>
      </c>
      <c r="E212" s="21">
        <v>9919</v>
      </c>
      <c r="F212" s="60">
        <v>2480</v>
      </c>
      <c r="I212" s="22"/>
      <c r="J212" s="16"/>
    </row>
    <row r="213" spans="1:10" ht="15.75" customHeight="1" x14ac:dyDescent="0.3">
      <c r="A213" s="17" t="s">
        <v>315</v>
      </c>
      <c r="B213" s="17" t="s">
        <v>316</v>
      </c>
      <c r="C213" s="19"/>
      <c r="D213" s="20"/>
      <c r="E213" s="21">
        <v>5057</v>
      </c>
      <c r="F213" s="60">
        <v>1264</v>
      </c>
      <c r="I213" s="22"/>
      <c r="J213" s="16"/>
    </row>
    <row r="214" spans="1:10" ht="15.75" customHeight="1" x14ac:dyDescent="0.3">
      <c r="A214" s="17" t="s">
        <v>57</v>
      </c>
      <c r="B214" s="17" t="s">
        <v>317</v>
      </c>
      <c r="C214" s="19">
        <v>9841</v>
      </c>
      <c r="D214" s="20">
        <v>820</v>
      </c>
      <c r="E214" s="21">
        <v>9943</v>
      </c>
      <c r="F214" s="60">
        <v>2486</v>
      </c>
      <c r="I214" s="22"/>
      <c r="J214" s="16"/>
    </row>
    <row r="215" spans="1:10" ht="15.75" customHeight="1" x14ac:dyDescent="0.3">
      <c r="A215" s="17" t="s">
        <v>58</v>
      </c>
      <c r="B215" s="17" t="s">
        <v>318</v>
      </c>
      <c r="C215" s="19">
        <v>7581</v>
      </c>
      <c r="D215" s="20">
        <v>632</v>
      </c>
      <c r="E215" s="21"/>
      <c r="F215" s="60"/>
      <c r="I215" s="22"/>
      <c r="J215" s="16"/>
    </row>
    <row r="216" spans="1:10" ht="15.75" customHeight="1" x14ac:dyDescent="0.3">
      <c r="A216" s="17" t="s">
        <v>58</v>
      </c>
      <c r="B216" s="17" t="s">
        <v>319</v>
      </c>
      <c r="C216" s="19">
        <v>2300</v>
      </c>
      <c r="D216" s="20">
        <v>192</v>
      </c>
      <c r="E216" s="21"/>
      <c r="F216" s="60"/>
      <c r="I216" s="22"/>
      <c r="J216" s="16"/>
    </row>
    <row r="217" spans="1:10" ht="15.75" customHeight="1" x14ac:dyDescent="0.3">
      <c r="A217" s="17" t="s">
        <v>58</v>
      </c>
      <c r="B217" s="17" t="s">
        <v>320</v>
      </c>
      <c r="C217" s="19"/>
      <c r="D217" s="20"/>
      <c r="E217" s="21">
        <v>11175</v>
      </c>
      <c r="F217" s="60">
        <v>2794</v>
      </c>
      <c r="I217" s="22"/>
      <c r="J217" s="16"/>
    </row>
    <row r="218" spans="1:10" ht="15.75" customHeight="1" x14ac:dyDescent="0.3">
      <c r="A218" s="17" t="s">
        <v>59</v>
      </c>
      <c r="B218" s="17" t="s">
        <v>321</v>
      </c>
      <c r="C218" s="19">
        <v>2000</v>
      </c>
      <c r="D218" s="20">
        <v>167</v>
      </c>
      <c r="E218" s="21">
        <v>3203</v>
      </c>
      <c r="F218" s="60">
        <v>801</v>
      </c>
      <c r="I218" s="22"/>
      <c r="J218" s="16"/>
    </row>
    <row r="219" spans="1:10" ht="15.75" customHeight="1" x14ac:dyDescent="0.3">
      <c r="A219" s="17" t="s">
        <v>59</v>
      </c>
      <c r="B219" s="17" t="s">
        <v>322</v>
      </c>
      <c r="C219" s="19">
        <v>0</v>
      </c>
      <c r="D219" s="20">
        <v>0</v>
      </c>
      <c r="E219" s="21"/>
      <c r="F219" s="60"/>
      <c r="I219" s="22"/>
      <c r="J219" s="16"/>
    </row>
    <row r="220" spans="1:10" ht="15.75" customHeight="1" x14ac:dyDescent="0.3">
      <c r="A220" s="17" t="s">
        <v>59</v>
      </c>
      <c r="B220" s="17" t="s">
        <v>323</v>
      </c>
      <c r="C220" s="19">
        <v>5121</v>
      </c>
      <c r="D220" s="20">
        <v>427</v>
      </c>
      <c r="E220" s="21">
        <v>3918</v>
      </c>
      <c r="F220" s="60">
        <v>980</v>
      </c>
      <c r="I220" s="22"/>
      <c r="J220" s="16"/>
    </row>
    <row r="221" spans="1:10" ht="15.75" customHeight="1" x14ac:dyDescent="0.3">
      <c r="A221" s="17" t="s">
        <v>60</v>
      </c>
      <c r="B221" s="17" t="s">
        <v>324</v>
      </c>
      <c r="C221" s="19">
        <v>2000</v>
      </c>
      <c r="D221" s="20">
        <v>167</v>
      </c>
      <c r="E221" s="21">
        <v>3071</v>
      </c>
      <c r="F221" s="60">
        <v>768</v>
      </c>
      <c r="I221" s="22"/>
      <c r="J221" s="16"/>
    </row>
    <row r="222" spans="1:10" ht="15.75" customHeight="1" x14ac:dyDescent="0.3">
      <c r="A222" s="17" t="s">
        <v>60</v>
      </c>
      <c r="B222" s="17" t="s">
        <v>325</v>
      </c>
      <c r="C222" s="19">
        <v>1000</v>
      </c>
      <c r="D222" s="20">
        <v>83</v>
      </c>
      <c r="E222" s="21">
        <v>2874</v>
      </c>
      <c r="F222" s="60">
        <v>719</v>
      </c>
      <c r="I222" s="22"/>
      <c r="J222" s="16"/>
    </row>
    <row r="223" spans="1:10" ht="15.75" customHeight="1" x14ac:dyDescent="0.3">
      <c r="A223" s="17" t="s">
        <v>61</v>
      </c>
      <c r="B223" s="17" t="s">
        <v>326</v>
      </c>
      <c r="C223" s="19">
        <v>1000</v>
      </c>
      <c r="D223" s="20">
        <v>83</v>
      </c>
      <c r="E223" s="21"/>
      <c r="F223" s="60"/>
      <c r="I223" s="22"/>
      <c r="J223" s="16"/>
    </row>
    <row r="224" spans="1:10" ht="15.75" customHeight="1" x14ac:dyDescent="0.3">
      <c r="A224" s="17" t="s">
        <v>61</v>
      </c>
      <c r="B224" s="17" t="s">
        <v>327</v>
      </c>
      <c r="C224" s="19">
        <v>2000</v>
      </c>
      <c r="D224" s="20">
        <v>167</v>
      </c>
      <c r="E224" s="21">
        <v>1199</v>
      </c>
      <c r="F224" s="60">
        <v>300</v>
      </c>
      <c r="I224" s="22"/>
      <c r="J224" s="16"/>
    </row>
    <row r="225" spans="1:10" ht="15.75" customHeight="1" x14ac:dyDescent="0.3">
      <c r="A225" s="17" t="s">
        <v>61</v>
      </c>
      <c r="B225" s="17" t="s">
        <v>328</v>
      </c>
      <c r="C225" s="19">
        <v>1000</v>
      </c>
      <c r="D225" s="20">
        <v>83</v>
      </c>
      <c r="E225" s="21">
        <v>497</v>
      </c>
      <c r="F225" s="60">
        <v>124</v>
      </c>
      <c r="I225" s="22"/>
      <c r="J225" s="16"/>
    </row>
    <row r="226" spans="1:10" ht="15.75" customHeight="1" x14ac:dyDescent="0.3">
      <c r="A226" s="17" t="s">
        <v>61</v>
      </c>
      <c r="B226" s="17" t="s">
        <v>329</v>
      </c>
      <c r="C226" s="19">
        <v>1000</v>
      </c>
      <c r="D226" s="20">
        <v>83</v>
      </c>
      <c r="E226" s="21">
        <v>358</v>
      </c>
      <c r="F226" s="60">
        <v>90</v>
      </c>
      <c r="I226" s="22"/>
      <c r="J226" s="16"/>
    </row>
    <row r="227" spans="1:10" ht="15.75" customHeight="1" x14ac:dyDescent="0.3">
      <c r="A227" s="17" t="s">
        <v>61</v>
      </c>
      <c r="B227" s="17" t="s">
        <v>330</v>
      </c>
      <c r="C227" s="19">
        <v>0</v>
      </c>
      <c r="D227" s="20">
        <v>0</v>
      </c>
      <c r="E227" s="21"/>
      <c r="F227" s="60"/>
      <c r="I227" s="22"/>
      <c r="J227" s="16"/>
    </row>
    <row r="228" spans="1:10" ht="15.75" customHeight="1" x14ac:dyDescent="0.3">
      <c r="A228" s="17" t="s">
        <v>61</v>
      </c>
      <c r="B228" s="17" t="s">
        <v>331</v>
      </c>
      <c r="C228" s="19">
        <v>3000</v>
      </c>
      <c r="D228" s="20">
        <v>250</v>
      </c>
      <c r="E228" s="21">
        <v>5921</v>
      </c>
      <c r="F228" s="60">
        <v>1480</v>
      </c>
      <c r="I228" s="22"/>
      <c r="J228" s="16"/>
    </row>
    <row r="229" spans="1:10" ht="15.75" customHeight="1" x14ac:dyDescent="0.3">
      <c r="A229" s="17" t="s">
        <v>61</v>
      </c>
      <c r="B229" s="17" t="s">
        <v>332</v>
      </c>
      <c r="C229" s="19">
        <v>1000</v>
      </c>
      <c r="D229" s="20">
        <v>83</v>
      </c>
      <c r="E229" s="21">
        <v>880</v>
      </c>
      <c r="F229" s="60">
        <v>220</v>
      </c>
      <c r="I229" s="22"/>
      <c r="J229" s="16"/>
    </row>
    <row r="230" spans="1:10" ht="15.75" customHeight="1" x14ac:dyDescent="0.3">
      <c r="A230" s="17" t="s">
        <v>61</v>
      </c>
      <c r="B230" s="17" t="s">
        <v>333</v>
      </c>
      <c r="C230" s="19">
        <v>1000</v>
      </c>
      <c r="D230" s="20">
        <v>83</v>
      </c>
      <c r="E230" s="21">
        <v>971</v>
      </c>
      <c r="F230" s="60">
        <v>243</v>
      </c>
      <c r="I230" s="22"/>
      <c r="J230" s="16"/>
    </row>
    <row r="231" spans="1:10" ht="15.75" customHeight="1" x14ac:dyDescent="0.3">
      <c r="A231" s="17" t="s">
        <v>61</v>
      </c>
      <c r="B231" s="17" t="s">
        <v>334</v>
      </c>
      <c r="C231" s="19"/>
      <c r="D231" s="20"/>
      <c r="E231" s="21">
        <v>750</v>
      </c>
      <c r="F231" s="60">
        <v>188</v>
      </c>
      <c r="I231" s="22"/>
      <c r="J231" s="16"/>
    </row>
    <row r="232" spans="1:10" ht="15.75" customHeight="1" x14ac:dyDescent="0.3">
      <c r="A232" s="17" t="s">
        <v>61</v>
      </c>
      <c r="B232" s="17" t="s">
        <v>335</v>
      </c>
      <c r="C232" s="19"/>
      <c r="D232" s="20"/>
      <c r="E232" s="21"/>
      <c r="F232" s="60"/>
      <c r="I232" s="22"/>
      <c r="J232" s="16"/>
    </row>
    <row r="233" spans="1:10" ht="15.75" customHeight="1" x14ac:dyDescent="0.3">
      <c r="A233" s="17" t="s">
        <v>62</v>
      </c>
      <c r="B233" s="17" t="s">
        <v>336</v>
      </c>
      <c r="C233" s="19">
        <v>5357</v>
      </c>
      <c r="D233" s="20">
        <v>446</v>
      </c>
      <c r="E233" s="21">
        <v>5265</v>
      </c>
      <c r="F233" s="60">
        <v>1316</v>
      </c>
      <c r="I233" s="22"/>
      <c r="J233" s="16"/>
    </row>
    <row r="234" spans="1:10" ht="15.75" customHeight="1" x14ac:dyDescent="0.3">
      <c r="A234" s="17" t="s">
        <v>62</v>
      </c>
      <c r="B234" s="17" t="s">
        <v>337</v>
      </c>
      <c r="C234" s="19">
        <v>4689</v>
      </c>
      <c r="D234" s="20">
        <v>391</v>
      </c>
      <c r="E234" s="21">
        <v>1974</v>
      </c>
      <c r="F234" s="60">
        <v>494</v>
      </c>
      <c r="I234" s="22"/>
      <c r="J234" s="16"/>
    </row>
    <row r="235" spans="1:10" ht="15.75" customHeight="1" x14ac:dyDescent="0.3">
      <c r="A235" s="17" t="s">
        <v>62</v>
      </c>
      <c r="B235" s="17" t="s">
        <v>338</v>
      </c>
      <c r="C235" s="19"/>
      <c r="D235" s="20"/>
      <c r="E235" s="21">
        <v>2807</v>
      </c>
      <c r="F235" s="60">
        <v>702</v>
      </c>
      <c r="I235" s="22"/>
      <c r="J235" s="16"/>
    </row>
    <row r="236" spans="1:10" ht="15.75" customHeight="1" x14ac:dyDescent="0.3">
      <c r="A236" s="17" t="s">
        <v>63</v>
      </c>
      <c r="B236" s="17" t="s">
        <v>339</v>
      </c>
      <c r="C236" s="19">
        <v>4000</v>
      </c>
      <c r="D236" s="20">
        <v>333</v>
      </c>
      <c r="E236" s="21">
        <v>4544</v>
      </c>
      <c r="F236" s="60">
        <v>1136</v>
      </c>
      <c r="I236" s="22"/>
      <c r="J236" s="16"/>
    </row>
    <row r="237" spans="1:10" ht="15.75" customHeight="1" x14ac:dyDescent="0.3">
      <c r="A237" s="17" t="s">
        <v>63</v>
      </c>
      <c r="B237" s="17" t="s">
        <v>340</v>
      </c>
      <c r="C237" s="19">
        <v>5246</v>
      </c>
      <c r="D237" s="20">
        <v>437</v>
      </c>
      <c r="E237" s="21">
        <v>4702</v>
      </c>
      <c r="F237" s="60">
        <v>1176</v>
      </c>
      <c r="I237" s="22"/>
      <c r="J237" s="16"/>
    </row>
    <row r="238" spans="1:10" ht="15.75" customHeight="1" x14ac:dyDescent="0.3">
      <c r="A238" s="17" t="s">
        <v>64</v>
      </c>
      <c r="B238" s="17" t="s">
        <v>341</v>
      </c>
      <c r="C238" s="19">
        <v>6878</v>
      </c>
      <c r="D238" s="20">
        <v>573</v>
      </c>
      <c r="E238" s="21">
        <v>6878</v>
      </c>
      <c r="F238" s="60">
        <v>1720</v>
      </c>
      <c r="I238" s="22"/>
      <c r="J238" s="16"/>
    </row>
    <row r="239" spans="1:10" ht="15.75" customHeight="1" x14ac:dyDescent="0.3">
      <c r="A239" s="17" t="s">
        <v>65</v>
      </c>
      <c r="B239" s="17" t="s">
        <v>342</v>
      </c>
      <c r="C239" s="19">
        <v>3309</v>
      </c>
      <c r="D239" s="20">
        <v>276</v>
      </c>
      <c r="E239" s="21">
        <v>4495</v>
      </c>
      <c r="F239" s="60">
        <v>1124</v>
      </c>
      <c r="I239" s="22"/>
      <c r="J239" s="16"/>
    </row>
    <row r="240" spans="1:10" ht="15.75" customHeight="1" x14ac:dyDescent="0.3">
      <c r="A240" s="17" t="s">
        <v>65</v>
      </c>
      <c r="B240" s="17" t="s">
        <v>343</v>
      </c>
      <c r="C240" s="19">
        <v>3410</v>
      </c>
      <c r="D240" s="20">
        <v>284</v>
      </c>
      <c r="E240" s="21">
        <v>5249</v>
      </c>
      <c r="F240" s="60">
        <v>1312</v>
      </c>
      <c r="I240" s="22"/>
      <c r="J240" s="16"/>
    </row>
    <row r="241" spans="1:10" ht="15.75" customHeight="1" x14ac:dyDescent="0.3">
      <c r="A241" s="17" t="s">
        <v>65</v>
      </c>
      <c r="B241" s="17" t="s">
        <v>344</v>
      </c>
      <c r="C241" s="19">
        <v>1400</v>
      </c>
      <c r="D241" s="20">
        <v>117</v>
      </c>
      <c r="E241" s="21"/>
      <c r="F241" s="60"/>
      <c r="I241" s="22"/>
      <c r="J241" s="16"/>
    </row>
    <row r="242" spans="1:10" ht="15.75" customHeight="1" x14ac:dyDescent="0.3">
      <c r="A242" s="17" t="s">
        <v>65</v>
      </c>
      <c r="B242" s="17" t="s">
        <v>345</v>
      </c>
      <c r="C242" s="19">
        <v>1738</v>
      </c>
      <c r="D242" s="20">
        <v>145</v>
      </c>
      <c r="E242" s="21"/>
      <c r="F242" s="60"/>
      <c r="I242" s="22"/>
      <c r="J242" s="16"/>
    </row>
    <row r="243" spans="1:10" ht="15.75" customHeight="1" x14ac:dyDescent="0.3">
      <c r="A243" s="17" t="s">
        <v>65</v>
      </c>
      <c r="B243" s="17" t="s">
        <v>346</v>
      </c>
      <c r="C243" s="19">
        <v>0</v>
      </c>
      <c r="D243" s="20">
        <v>0</v>
      </c>
      <c r="E243" s="21"/>
      <c r="F243" s="60"/>
      <c r="I243" s="22"/>
      <c r="J243" s="16"/>
    </row>
    <row r="244" spans="1:10" ht="15.75" customHeight="1" x14ac:dyDescent="0.3">
      <c r="A244" s="17" t="s">
        <v>65</v>
      </c>
      <c r="B244" s="17" t="s">
        <v>347</v>
      </c>
      <c r="C244" s="19"/>
      <c r="D244" s="20"/>
      <c r="E244" s="21">
        <v>370</v>
      </c>
      <c r="F244" s="60">
        <v>93</v>
      </c>
      <c r="I244" s="22"/>
      <c r="J244" s="16"/>
    </row>
    <row r="245" spans="1:10" ht="15.75" customHeight="1" x14ac:dyDescent="0.3">
      <c r="A245" s="17" t="s">
        <v>66</v>
      </c>
      <c r="B245" s="17" t="s">
        <v>348</v>
      </c>
      <c r="C245" s="19">
        <v>3045</v>
      </c>
      <c r="D245" s="20">
        <v>254</v>
      </c>
      <c r="E245" s="21">
        <v>4162</v>
      </c>
      <c r="F245" s="60">
        <v>1041</v>
      </c>
      <c r="I245" s="22"/>
      <c r="J245" s="16"/>
    </row>
    <row r="246" spans="1:10" ht="15.75" customHeight="1" x14ac:dyDescent="0.3">
      <c r="A246" s="17" t="s">
        <v>66</v>
      </c>
      <c r="B246" s="17" t="s">
        <v>349</v>
      </c>
      <c r="C246" s="19">
        <v>2000</v>
      </c>
      <c r="D246" s="20">
        <v>167</v>
      </c>
      <c r="E246" s="21">
        <v>2438</v>
      </c>
      <c r="F246" s="60">
        <v>610</v>
      </c>
      <c r="I246" s="22"/>
      <c r="J246" s="16"/>
    </row>
    <row r="247" spans="1:10" ht="15.75" customHeight="1" x14ac:dyDescent="0.3">
      <c r="A247" s="17" t="s">
        <v>66</v>
      </c>
      <c r="B247" s="17" t="s">
        <v>350</v>
      </c>
      <c r="C247" s="19">
        <v>2000</v>
      </c>
      <c r="D247" s="20">
        <v>167</v>
      </c>
      <c r="E247" s="21"/>
      <c r="F247" s="60"/>
      <c r="I247" s="22"/>
      <c r="J247" s="16"/>
    </row>
    <row r="248" spans="1:10" ht="15.75" customHeight="1" x14ac:dyDescent="0.3">
      <c r="A248" s="17" t="s">
        <v>66</v>
      </c>
      <c r="B248" s="17" t="s">
        <v>351</v>
      </c>
      <c r="C248" s="19">
        <v>688</v>
      </c>
      <c r="D248" s="20">
        <v>57</v>
      </c>
      <c r="E248" s="21"/>
      <c r="F248" s="60"/>
      <c r="I248" s="22"/>
      <c r="J248" s="16"/>
    </row>
    <row r="249" spans="1:10" ht="15.75" customHeight="1" x14ac:dyDescent="0.3">
      <c r="A249" s="17" t="s">
        <v>66</v>
      </c>
      <c r="B249" s="17" t="s">
        <v>352</v>
      </c>
      <c r="C249" s="19"/>
      <c r="D249" s="20"/>
      <c r="E249" s="21">
        <v>741</v>
      </c>
      <c r="F249" s="60">
        <v>185</v>
      </c>
      <c r="I249" s="22"/>
      <c r="J249" s="16"/>
    </row>
    <row r="250" spans="1:10" ht="15.75" customHeight="1" x14ac:dyDescent="0.3">
      <c r="A250" s="17" t="s">
        <v>67</v>
      </c>
      <c r="B250" s="17" t="s">
        <v>353</v>
      </c>
      <c r="C250" s="19">
        <v>1200</v>
      </c>
      <c r="D250" s="20">
        <v>100</v>
      </c>
      <c r="E250" s="21">
        <v>582</v>
      </c>
      <c r="F250" s="60">
        <v>146</v>
      </c>
      <c r="I250" s="22"/>
      <c r="J250" s="16"/>
    </row>
    <row r="251" spans="1:10" ht="15.75" customHeight="1" x14ac:dyDescent="0.3">
      <c r="A251" s="17" t="s">
        <v>67</v>
      </c>
      <c r="B251" s="17" t="s">
        <v>354</v>
      </c>
      <c r="C251" s="19">
        <v>2688</v>
      </c>
      <c r="D251" s="20">
        <v>224</v>
      </c>
      <c r="E251" s="21">
        <v>782</v>
      </c>
      <c r="F251" s="60">
        <v>196</v>
      </c>
      <c r="I251" s="22"/>
      <c r="J251" s="16"/>
    </row>
    <row r="252" spans="1:10" ht="15.75" customHeight="1" x14ac:dyDescent="0.3">
      <c r="A252" s="17" t="s">
        <v>67</v>
      </c>
      <c r="B252" s="17" t="s">
        <v>355</v>
      </c>
      <c r="C252" s="19">
        <v>2299</v>
      </c>
      <c r="D252" s="20">
        <v>192</v>
      </c>
      <c r="E252" s="21">
        <v>994</v>
      </c>
      <c r="F252" s="60">
        <v>249</v>
      </c>
      <c r="I252" s="22"/>
      <c r="J252" s="16"/>
    </row>
    <row r="253" spans="1:10" ht="15.75" customHeight="1" x14ac:dyDescent="0.3">
      <c r="A253" s="17" t="s">
        <v>67</v>
      </c>
      <c r="B253" s="17" t="s">
        <v>356</v>
      </c>
      <c r="C253" s="19">
        <v>1391</v>
      </c>
      <c r="D253" s="20">
        <v>116</v>
      </c>
      <c r="E253" s="21">
        <v>642</v>
      </c>
      <c r="F253" s="60">
        <v>161</v>
      </c>
      <c r="I253" s="22"/>
      <c r="J253" s="16"/>
    </row>
    <row r="254" spans="1:10" ht="15.75" customHeight="1" x14ac:dyDescent="0.3">
      <c r="A254" s="17" t="s">
        <v>68</v>
      </c>
      <c r="B254" s="17" t="s">
        <v>357</v>
      </c>
      <c r="C254" s="19">
        <v>969</v>
      </c>
      <c r="D254" s="20">
        <v>81</v>
      </c>
      <c r="E254" s="21">
        <v>517</v>
      </c>
      <c r="F254" s="60">
        <v>129</v>
      </c>
      <c r="I254" s="22"/>
      <c r="J254" s="16"/>
    </row>
    <row r="255" spans="1:10" ht="15.75" customHeight="1" x14ac:dyDescent="0.3">
      <c r="A255" s="17" t="s">
        <v>68</v>
      </c>
      <c r="B255" s="17" t="s">
        <v>358</v>
      </c>
      <c r="C255" s="19">
        <v>1260</v>
      </c>
      <c r="D255" s="20">
        <v>105</v>
      </c>
      <c r="E255" s="21">
        <v>749</v>
      </c>
      <c r="F255" s="60">
        <v>187</v>
      </c>
      <c r="I255" s="22"/>
      <c r="J255" s="16"/>
    </row>
    <row r="256" spans="1:10" ht="15.75" customHeight="1" x14ac:dyDescent="0.3">
      <c r="A256" s="17" t="s">
        <v>68</v>
      </c>
      <c r="B256" s="17" t="s">
        <v>359</v>
      </c>
      <c r="C256" s="19">
        <v>400</v>
      </c>
      <c r="D256" s="20">
        <v>33</v>
      </c>
      <c r="E256" s="21"/>
      <c r="F256" s="60"/>
      <c r="I256" s="22"/>
      <c r="J256" s="16"/>
    </row>
    <row r="257" spans="1:10" ht="15.75" customHeight="1" x14ac:dyDescent="0.3">
      <c r="A257" s="17" t="s">
        <v>68</v>
      </c>
      <c r="B257" s="17" t="s">
        <v>360</v>
      </c>
      <c r="C257" s="19">
        <v>1052</v>
      </c>
      <c r="D257" s="20">
        <v>88</v>
      </c>
      <c r="E257" s="21">
        <v>2736</v>
      </c>
      <c r="F257" s="60">
        <v>684</v>
      </c>
      <c r="I257" s="22"/>
      <c r="J257" s="16"/>
    </row>
    <row r="258" spans="1:10" ht="15.75" customHeight="1" x14ac:dyDescent="0.3">
      <c r="A258" s="17" t="s">
        <v>68</v>
      </c>
      <c r="B258" s="17" t="s">
        <v>361</v>
      </c>
      <c r="C258" s="19">
        <v>1075</v>
      </c>
      <c r="D258" s="20">
        <v>90</v>
      </c>
      <c r="E258" s="21">
        <v>524</v>
      </c>
      <c r="F258" s="60">
        <v>131</v>
      </c>
      <c r="I258" s="22"/>
      <c r="J258" s="16"/>
    </row>
    <row r="259" spans="1:10" ht="15.75" customHeight="1" x14ac:dyDescent="0.3">
      <c r="A259" s="17" t="s">
        <v>68</v>
      </c>
      <c r="B259" s="17" t="s">
        <v>362</v>
      </c>
      <c r="C259" s="19">
        <v>2903</v>
      </c>
      <c r="D259" s="20">
        <v>242</v>
      </c>
      <c r="E259" s="21">
        <v>5133</v>
      </c>
      <c r="F259" s="60">
        <v>1283</v>
      </c>
      <c r="I259" s="22"/>
      <c r="J259" s="16"/>
    </row>
    <row r="260" spans="1:10" ht="15.75" customHeight="1" x14ac:dyDescent="0.3">
      <c r="A260" s="17" t="s">
        <v>69</v>
      </c>
      <c r="B260" s="17" t="s">
        <v>363</v>
      </c>
      <c r="C260" s="19">
        <v>385</v>
      </c>
      <c r="D260" s="20">
        <v>32</v>
      </c>
      <c r="E260" s="21">
        <v>257</v>
      </c>
      <c r="F260" s="60">
        <v>64</v>
      </c>
      <c r="I260" s="22"/>
      <c r="J260" s="16"/>
    </row>
    <row r="261" spans="1:10" ht="15.75" customHeight="1" x14ac:dyDescent="0.3">
      <c r="A261" s="17" t="s">
        <v>69</v>
      </c>
      <c r="B261" s="17" t="s">
        <v>364</v>
      </c>
      <c r="C261" s="19">
        <v>344</v>
      </c>
      <c r="D261" s="20">
        <v>29</v>
      </c>
      <c r="E261" s="21">
        <v>165</v>
      </c>
      <c r="F261" s="60">
        <v>41</v>
      </c>
      <c r="I261" s="22"/>
      <c r="J261" s="16"/>
    </row>
    <row r="262" spans="1:10" ht="15.75" customHeight="1" x14ac:dyDescent="0.3">
      <c r="A262" s="17" t="s">
        <v>69</v>
      </c>
      <c r="B262" s="17" t="s">
        <v>365</v>
      </c>
      <c r="C262" s="19">
        <v>502</v>
      </c>
      <c r="D262" s="20">
        <v>42</v>
      </c>
      <c r="E262" s="21">
        <v>1406</v>
      </c>
      <c r="F262" s="60">
        <v>352</v>
      </c>
      <c r="I262" s="22"/>
      <c r="J262" s="16"/>
    </row>
    <row r="263" spans="1:10" ht="15.75" customHeight="1" x14ac:dyDescent="0.3">
      <c r="A263" s="17" t="s">
        <v>69</v>
      </c>
      <c r="B263" s="17" t="s">
        <v>366</v>
      </c>
      <c r="C263" s="19">
        <v>843</v>
      </c>
      <c r="D263" s="20">
        <v>70</v>
      </c>
      <c r="E263" s="21">
        <v>292</v>
      </c>
      <c r="F263" s="60">
        <v>73</v>
      </c>
      <c r="I263" s="22"/>
      <c r="J263" s="16"/>
    </row>
    <row r="264" spans="1:10" ht="15.75" customHeight="1" x14ac:dyDescent="0.3">
      <c r="A264" s="17" t="s">
        <v>69</v>
      </c>
      <c r="B264" s="17" t="s">
        <v>367</v>
      </c>
      <c r="C264" s="19">
        <v>1636</v>
      </c>
      <c r="D264" s="20">
        <v>136</v>
      </c>
      <c r="E264" s="21">
        <v>610</v>
      </c>
      <c r="F264" s="60">
        <v>153</v>
      </c>
      <c r="I264" s="22"/>
      <c r="J264" s="16"/>
    </row>
    <row r="265" spans="1:10" ht="15.75" customHeight="1" x14ac:dyDescent="0.3">
      <c r="A265" s="17" t="s">
        <v>69</v>
      </c>
      <c r="B265" s="17" t="s">
        <v>368</v>
      </c>
      <c r="C265" s="19">
        <v>466</v>
      </c>
      <c r="D265" s="20">
        <v>39</v>
      </c>
      <c r="E265" s="21">
        <v>186</v>
      </c>
      <c r="F265" s="60">
        <v>47</v>
      </c>
      <c r="I265" s="22"/>
      <c r="J265" s="16"/>
    </row>
    <row r="266" spans="1:10" ht="15.75" customHeight="1" x14ac:dyDescent="0.3">
      <c r="A266" s="17" t="s">
        <v>69</v>
      </c>
      <c r="B266" s="17" t="s">
        <v>369</v>
      </c>
      <c r="C266" s="19">
        <v>6093</v>
      </c>
      <c r="D266" s="20">
        <v>508</v>
      </c>
      <c r="E266" s="21">
        <v>3130</v>
      </c>
      <c r="F266" s="60">
        <v>783</v>
      </c>
      <c r="I266" s="22"/>
      <c r="J266" s="16"/>
    </row>
    <row r="267" spans="1:10" ht="15.75" customHeight="1" x14ac:dyDescent="0.3">
      <c r="A267" s="17" t="s">
        <v>70</v>
      </c>
      <c r="B267" s="17" t="s">
        <v>370</v>
      </c>
      <c r="C267" s="19">
        <v>17700</v>
      </c>
      <c r="D267" s="20">
        <v>1475</v>
      </c>
      <c r="E267" s="21">
        <v>21399</v>
      </c>
      <c r="F267" s="60">
        <v>5350</v>
      </c>
      <c r="I267" s="22"/>
      <c r="J267" s="16"/>
    </row>
    <row r="268" spans="1:10" ht="15.75" customHeight="1" x14ac:dyDescent="0.3">
      <c r="A268" s="17" t="s">
        <v>71</v>
      </c>
      <c r="B268" s="17" t="s">
        <v>371</v>
      </c>
      <c r="C268" s="19">
        <v>1000</v>
      </c>
      <c r="D268" s="20">
        <v>83</v>
      </c>
      <c r="E268" s="21">
        <v>543</v>
      </c>
      <c r="F268" s="60">
        <v>136</v>
      </c>
      <c r="I268" s="22"/>
      <c r="J268" s="16"/>
    </row>
    <row r="269" spans="1:10" ht="15.75" customHeight="1" x14ac:dyDescent="0.3">
      <c r="A269" s="17" t="s">
        <v>71</v>
      </c>
      <c r="B269" s="17" t="s">
        <v>372</v>
      </c>
      <c r="C269" s="19">
        <v>966</v>
      </c>
      <c r="D269" s="20">
        <v>81</v>
      </c>
      <c r="E269" s="21">
        <v>1523</v>
      </c>
      <c r="F269" s="60">
        <v>381</v>
      </c>
      <c r="I269" s="22"/>
      <c r="J269" s="16"/>
    </row>
    <row r="270" spans="1:10" ht="15.75" customHeight="1" x14ac:dyDescent="0.3">
      <c r="A270" s="17" t="s">
        <v>71</v>
      </c>
      <c r="B270" s="17" t="s">
        <v>373</v>
      </c>
      <c r="C270" s="19">
        <v>1734</v>
      </c>
      <c r="D270" s="20">
        <v>145</v>
      </c>
      <c r="E270" s="21">
        <v>2562</v>
      </c>
      <c r="F270" s="60">
        <v>641</v>
      </c>
      <c r="I270" s="22"/>
      <c r="J270" s="16"/>
    </row>
    <row r="271" spans="1:10" ht="15.75" customHeight="1" x14ac:dyDescent="0.3">
      <c r="A271" s="17" t="s">
        <v>71</v>
      </c>
      <c r="B271" s="17" t="s">
        <v>374</v>
      </c>
      <c r="C271" s="19">
        <v>1327</v>
      </c>
      <c r="D271" s="20">
        <v>111</v>
      </c>
      <c r="E271" s="21">
        <v>671</v>
      </c>
      <c r="F271" s="60">
        <v>168</v>
      </c>
      <c r="I271" s="22"/>
      <c r="J271" s="16"/>
    </row>
    <row r="272" spans="1:10" ht="15.75" customHeight="1" x14ac:dyDescent="0.3">
      <c r="A272" s="17" t="s">
        <v>71</v>
      </c>
      <c r="B272" s="17" t="s">
        <v>375</v>
      </c>
      <c r="C272" s="19">
        <v>2259</v>
      </c>
      <c r="D272" s="20">
        <v>188</v>
      </c>
      <c r="E272" s="21">
        <v>1055</v>
      </c>
      <c r="F272" s="60">
        <v>264</v>
      </c>
      <c r="I272" s="22"/>
      <c r="J272" s="16"/>
    </row>
    <row r="273" spans="1:10" ht="15.75" customHeight="1" x14ac:dyDescent="0.3">
      <c r="A273" s="17" t="s">
        <v>71</v>
      </c>
      <c r="B273" s="17" t="s">
        <v>376</v>
      </c>
      <c r="C273" s="19">
        <v>1304</v>
      </c>
      <c r="D273" s="20">
        <v>109</v>
      </c>
      <c r="E273" s="21">
        <v>634</v>
      </c>
      <c r="F273" s="60">
        <v>159</v>
      </c>
      <c r="I273" s="22"/>
      <c r="J273" s="16"/>
    </row>
    <row r="274" spans="1:10" ht="15.75" customHeight="1" x14ac:dyDescent="0.3">
      <c r="A274" s="17" t="s">
        <v>72</v>
      </c>
      <c r="B274" s="17" t="s">
        <v>377</v>
      </c>
      <c r="C274" s="19">
        <v>1619</v>
      </c>
      <c r="D274" s="20">
        <v>135</v>
      </c>
      <c r="E274" s="21">
        <v>1416</v>
      </c>
      <c r="F274" s="60">
        <v>354</v>
      </c>
      <c r="I274" s="22"/>
      <c r="J274" s="16"/>
    </row>
    <row r="275" spans="1:10" ht="15.75" customHeight="1" x14ac:dyDescent="0.3">
      <c r="A275" s="17" t="s">
        <v>72</v>
      </c>
      <c r="B275" s="17" t="s">
        <v>378</v>
      </c>
      <c r="C275" s="19">
        <v>2714</v>
      </c>
      <c r="D275" s="20">
        <v>226</v>
      </c>
      <c r="E275" s="21">
        <v>6441</v>
      </c>
      <c r="F275" s="60">
        <v>1610</v>
      </c>
      <c r="I275" s="22"/>
      <c r="J275" s="16"/>
    </row>
    <row r="276" spans="1:10" ht="15.75" customHeight="1" x14ac:dyDescent="0.3">
      <c r="A276" s="17" t="s">
        <v>72</v>
      </c>
      <c r="B276" s="17" t="s">
        <v>379</v>
      </c>
      <c r="C276" s="19">
        <v>2608</v>
      </c>
      <c r="D276" s="20">
        <v>217</v>
      </c>
      <c r="E276" s="21"/>
      <c r="F276" s="60"/>
      <c r="I276" s="22"/>
      <c r="J276" s="16"/>
    </row>
    <row r="277" spans="1:10" ht="15.75" customHeight="1" x14ac:dyDescent="0.3">
      <c r="A277" s="17" t="s">
        <v>72</v>
      </c>
      <c r="B277" s="17" t="s">
        <v>380</v>
      </c>
      <c r="C277" s="19"/>
      <c r="D277" s="20"/>
      <c r="E277" s="21">
        <v>1185</v>
      </c>
      <c r="F277" s="60">
        <v>296</v>
      </c>
      <c r="I277" s="22"/>
      <c r="J277" s="16"/>
    </row>
    <row r="278" spans="1:10" ht="15.75" customHeight="1" x14ac:dyDescent="0.3">
      <c r="A278" s="17" t="s">
        <v>73</v>
      </c>
      <c r="B278" s="17" t="s">
        <v>381</v>
      </c>
      <c r="C278" s="19"/>
      <c r="D278" s="20"/>
      <c r="E278" s="21">
        <v>1500</v>
      </c>
      <c r="F278" s="60">
        <v>375</v>
      </c>
      <c r="I278" s="22"/>
      <c r="J278" s="16"/>
    </row>
    <row r="279" spans="1:10" ht="15.75" customHeight="1" x14ac:dyDescent="0.3">
      <c r="A279" s="17" t="s">
        <v>74</v>
      </c>
      <c r="B279" s="17" t="s">
        <v>382</v>
      </c>
      <c r="C279" s="19">
        <v>1580</v>
      </c>
      <c r="D279" s="20">
        <v>132</v>
      </c>
      <c r="E279" s="21">
        <v>3219</v>
      </c>
      <c r="F279" s="60">
        <v>805</v>
      </c>
      <c r="I279" s="22"/>
      <c r="J279" s="16"/>
    </row>
    <row r="280" spans="1:10" ht="15.75" customHeight="1" x14ac:dyDescent="0.3">
      <c r="A280" s="17" t="s">
        <v>74</v>
      </c>
      <c r="B280" s="17" t="s">
        <v>383</v>
      </c>
      <c r="C280" s="19">
        <v>0</v>
      </c>
      <c r="D280" s="20">
        <v>0</v>
      </c>
      <c r="E280" s="21"/>
      <c r="F280" s="60"/>
      <c r="I280" s="22"/>
      <c r="J280" s="16"/>
    </row>
    <row r="281" spans="1:10" ht="15.75" customHeight="1" x14ac:dyDescent="0.3">
      <c r="A281" s="17" t="s">
        <v>74</v>
      </c>
      <c r="B281" s="17" t="s">
        <v>384</v>
      </c>
      <c r="C281" s="19">
        <v>3409</v>
      </c>
      <c r="D281" s="20">
        <v>284</v>
      </c>
      <c r="E281" s="21">
        <v>4468</v>
      </c>
      <c r="F281" s="60">
        <v>1117</v>
      </c>
      <c r="I281" s="22"/>
      <c r="J281" s="16"/>
    </row>
    <row r="282" spans="1:10" ht="15.75" customHeight="1" x14ac:dyDescent="0.3">
      <c r="A282" s="17" t="s">
        <v>74</v>
      </c>
      <c r="B282" s="17" t="s">
        <v>385</v>
      </c>
      <c r="C282" s="19">
        <v>962</v>
      </c>
      <c r="D282" s="20">
        <v>80</v>
      </c>
      <c r="E282" s="21"/>
      <c r="F282" s="60"/>
      <c r="I282" s="22"/>
      <c r="J282" s="16"/>
    </row>
    <row r="283" spans="1:10" ht="15.75" customHeight="1" x14ac:dyDescent="0.3">
      <c r="A283" s="17" t="s">
        <v>75</v>
      </c>
      <c r="B283" s="17" t="s">
        <v>386</v>
      </c>
      <c r="C283" s="19">
        <v>5843</v>
      </c>
      <c r="D283" s="20">
        <v>487</v>
      </c>
      <c r="E283" s="21"/>
      <c r="F283" s="60"/>
      <c r="I283" s="22"/>
      <c r="J283" s="16"/>
    </row>
    <row r="284" spans="1:10" ht="15.75" customHeight="1" x14ac:dyDescent="0.3">
      <c r="A284" s="17" t="s">
        <v>75</v>
      </c>
      <c r="B284" s="17" t="s">
        <v>387</v>
      </c>
      <c r="C284" s="19">
        <v>9763</v>
      </c>
      <c r="D284" s="20">
        <v>814</v>
      </c>
      <c r="E284" s="21">
        <v>2967</v>
      </c>
      <c r="F284" s="60">
        <v>742</v>
      </c>
      <c r="I284" s="22"/>
      <c r="J284" s="16"/>
    </row>
    <row r="285" spans="1:10" ht="15.75" customHeight="1" x14ac:dyDescent="0.3">
      <c r="A285" s="17" t="s">
        <v>75</v>
      </c>
      <c r="B285" s="17" t="s">
        <v>388</v>
      </c>
      <c r="C285" s="19"/>
      <c r="D285" s="20"/>
      <c r="E285" s="21">
        <v>15606</v>
      </c>
      <c r="F285" s="60">
        <v>3902</v>
      </c>
      <c r="I285" s="22"/>
      <c r="J285" s="16"/>
    </row>
    <row r="286" spans="1:10" ht="15.75" customHeight="1" x14ac:dyDescent="0.3">
      <c r="A286" s="17" t="s">
        <v>76</v>
      </c>
      <c r="B286" s="17" t="s">
        <v>389</v>
      </c>
      <c r="C286" s="19">
        <v>1947</v>
      </c>
      <c r="D286" s="20">
        <v>162</v>
      </c>
      <c r="E286" s="21">
        <v>788</v>
      </c>
      <c r="F286" s="60">
        <v>197</v>
      </c>
      <c r="I286" s="22"/>
      <c r="J286" s="16"/>
    </row>
    <row r="287" spans="1:10" ht="15.75" customHeight="1" x14ac:dyDescent="0.3">
      <c r="A287" s="17" t="s">
        <v>76</v>
      </c>
      <c r="B287" s="17" t="s">
        <v>390</v>
      </c>
      <c r="C287" s="19">
        <v>460</v>
      </c>
      <c r="D287" s="20">
        <v>38</v>
      </c>
      <c r="E287" s="21">
        <v>294</v>
      </c>
      <c r="F287" s="60">
        <v>74</v>
      </c>
      <c r="I287" s="22"/>
      <c r="J287" s="16"/>
    </row>
    <row r="288" spans="1:10" ht="15.75" customHeight="1" x14ac:dyDescent="0.3">
      <c r="A288" s="17" t="s">
        <v>76</v>
      </c>
      <c r="B288" s="17" t="s">
        <v>391</v>
      </c>
      <c r="C288" s="19">
        <v>760</v>
      </c>
      <c r="D288" s="20">
        <v>63</v>
      </c>
      <c r="E288" s="21">
        <v>617</v>
      </c>
      <c r="F288" s="60">
        <v>154</v>
      </c>
      <c r="I288" s="22"/>
      <c r="J288" s="16"/>
    </row>
    <row r="289" spans="1:10" ht="15.75" customHeight="1" x14ac:dyDescent="0.3">
      <c r="A289" s="17" t="s">
        <v>76</v>
      </c>
      <c r="B289" s="17" t="s">
        <v>392</v>
      </c>
      <c r="C289" s="19">
        <v>470</v>
      </c>
      <c r="D289" s="20">
        <v>39</v>
      </c>
      <c r="E289" s="21">
        <v>234</v>
      </c>
      <c r="F289" s="60">
        <v>59</v>
      </c>
      <c r="I289" s="22"/>
      <c r="J289" s="16"/>
    </row>
    <row r="290" spans="1:10" ht="15.75" customHeight="1" x14ac:dyDescent="0.3">
      <c r="A290" s="17" t="s">
        <v>76</v>
      </c>
      <c r="B290" s="17" t="s">
        <v>393</v>
      </c>
      <c r="C290" s="19">
        <v>1388</v>
      </c>
      <c r="D290" s="20">
        <v>116</v>
      </c>
      <c r="E290" s="21">
        <v>1313</v>
      </c>
      <c r="F290" s="60">
        <v>328</v>
      </c>
      <c r="I290" s="22"/>
      <c r="J290" s="16"/>
    </row>
    <row r="291" spans="1:10" ht="15.75" customHeight="1" x14ac:dyDescent="0.3">
      <c r="A291" s="17" t="s">
        <v>76</v>
      </c>
      <c r="B291" s="17" t="s">
        <v>394</v>
      </c>
      <c r="C291" s="19">
        <v>700</v>
      </c>
      <c r="D291" s="20">
        <v>58</v>
      </c>
      <c r="E291" s="21">
        <v>628</v>
      </c>
      <c r="F291" s="60">
        <v>157</v>
      </c>
      <c r="I291" s="22"/>
      <c r="J291" s="16"/>
    </row>
    <row r="292" spans="1:10" ht="15.75" customHeight="1" x14ac:dyDescent="0.3">
      <c r="A292" s="17" t="s">
        <v>76</v>
      </c>
      <c r="B292" s="17" t="s">
        <v>395</v>
      </c>
      <c r="C292" s="19">
        <v>460</v>
      </c>
      <c r="D292" s="20">
        <v>38</v>
      </c>
      <c r="E292" s="21">
        <v>336</v>
      </c>
      <c r="F292" s="60">
        <v>84</v>
      </c>
      <c r="I292" s="22"/>
      <c r="J292" s="16"/>
    </row>
    <row r="293" spans="1:10" ht="15.75" customHeight="1" x14ac:dyDescent="0.3">
      <c r="A293" s="17" t="s">
        <v>76</v>
      </c>
      <c r="B293" s="17" t="s">
        <v>396</v>
      </c>
      <c r="C293" s="19">
        <v>550</v>
      </c>
      <c r="D293" s="20">
        <v>46</v>
      </c>
      <c r="E293" s="21">
        <v>301</v>
      </c>
      <c r="F293" s="60">
        <v>75</v>
      </c>
      <c r="I293" s="22"/>
      <c r="J293" s="16"/>
    </row>
    <row r="294" spans="1:10" ht="15.75" customHeight="1" x14ac:dyDescent="0.3">
      <c r="A294" s="17" t="s">
        <v>76</v>
      </c>
      <c r="B294" s="17" t="s">
        <v>397</v>
      </c>
      <c r="C294" s="19">
        <v>200</v>
      </c>
      <c r="D294" s="20">
        <v>17</v>
      </c>
      <c r="E294" s="21">
        <v>707</v>
      </c>
      <c r="F294" s="60">
        <v>177</v>
      </c>
      <c r="I294" s="22"/>
      <c r="J294" s="16"/>
    </row>
    <row r="295" spans="1:10" ht="15.75" customHeight="1" x14ac:dyDescent="0.3">
      <c r="A295" s="17" t="s">
        <v>76</v>
      </c>
      <c r="B295" s="17" t="s">
        <v>398</v>
      </c>
      <c r="C295" s="19">
        <v>420</v>
      </c>
      <c r="D295" s="20">
        <v>35</v>
      </c>
      <c r="E295" s="21">
        <v>290</v>
      </c>
      <c r="F295" s="60">
        <v>73</v>
      </c>
      <c r="I295" s="22"/>
      <c r="J295" s="16"/>
    </row>
    <row r="296" spans="1:10" ht="15.75" customHeight="1" x14ac:dyDescent="0.3">
      <c r="A296" s="17" t="s">
        <v>76</v>
      </c>
      <c r="B296" s="17" t="s">
        <v>399</v>
      </c>
      <c r="C296" s="19">
        <v>360</v>
      </c>
      <c r="D296" s="20">
        <v>30</v>
      </c>
      <c r="E296" s="21">
        <v>1664</v>
      </c>
      <c r="F296" s="60">
        <v>416</v>
      </c>
      <c r="I296" s="22"/>
      <c r="J296" s="16"/>
    </row>
    <row r="297" spans="1:10" ht="15.75" customHeight="1" x14ac:dyDescent="0.3">
      <c r="A297" s="17" t="s">
        <v>76</v>
      </c>
      <c r="B297" s="17" t="s">
        <v>400</v>
      </c>
      <c r="C297" s="19">
        <v>1345</v>
      </c>
      <c r="D297" s="20">
        <v>112</v>
      </c>
      <c r="E297" s="21">
        <v>2975</v>
      </c>
      <c r="F297" s="60">
        <v>744</v>
      </c>
      <c r="I297" s="22"/>
      <c r="J297" s="16"/>
    </row>
    <row r="298" spans="1:10" ht="15.75" customHeight="1" x14ac:dyDescent="0.3">
      <c r="A298" s="17" t="s">
        <v>76</v>
      </c>
      <c r="B298" s="17" t="s">
        <v>401</v>
      </c>
      <c r="C298" s="19">
        <v>550</v>
      </c>
      <c r="D298" s="20">
        <v>46</v>
      </c>
      <c r="E298" s="21">
        <v>241</v>
      </c>
      <c r="F298" s="60">
        <v>60</v>
      </c>
      <c r="I298" s="22"/>
      <c r="J298" s="16"/>
    </row>
    <row r="299" spans="1:10" ht="15.75" customHeight="1" x14ac:dyDescent="0.3">
      <c r="A299" s="17" t="s">
        <v>76</v>
      </c>
      <c r="B299" s="17" t="s">
        <v>402</v>
      </c>
      <c r="C299" s="19">
        <v>720</v>
      </c>
      <c r="D299" s="20">
        <v>60</v>
      </c>
      <c r="E299" s="21">
        <v>346</v>
      </c>
      <c r="F299" s="60">
        <v>87</v>
      </c>
      <c r="I299" s="22"/>
      <c r="J299" s="16"/>
    </row>
    <row r="300" spans="1:10" ht="15.75" customHeight="1" x14ac:dyDescent="0.3">
      <c r="A300" s="17" t="s">
        <v>76</v>
      </c>
      <c r="B300" s="17" t="s">
        <v>403</v>
      </c>
      <c r="C300" s="19">
        <v>1050</v>
      </c>
      <c r="D300" s="20">
        <v>88</v>
      </c>
      <c r="E300" s="21">
        <v>685</v>
      </c>
      <c r="F300" s="60">
        <v>171</v>
      </c>
      <c r="I300" s="22"/>
      <c r="J300" s="16"/>
    </row>
    <row r="301" spans="1:10" ht="15.75" customHeight="1" x14ac:dyDescent="0.3">
      <c r="A301" s="17" t="s">
        <v>76</v>
      </c>
      <c r="B301" s="17" t="s">
        <v>404</v>
      </c>
      <c r="C301" s="19">
        <v>470</v>
      </c>
      <c r="D301" s="20">
        <v>39</v>
      </c>
      <c r="E301" s="21">
        <v>218</v>
      </c>
      <c r="F301" s="60">
        <v>55</v>
      </c>
      <c r="I301" s="22"/>
      <c r="J301" s="16"/>
    </row>
    <row r="302" spans="1:10" ht="15.75" customHeight="1" x14ac:dyDescent="0.3">
      <c r="A302" s="17" t="s">
        <v>76</v>
      </c>
      <c r="B302" s="17" t="s">
        <v>405</v>
      </c>
      <c r="C302" s="19">
        <v>410</v>
      </c>
      <c r="D302" s="20">
        <v>34</v>
      </c>
      <c r="E302" s="21">
        <v>175</v>
      </c>
      <c r="F302" s="60">
        <v>44</v>
      </c>
      <c r="I302" s="22"/>
      <c r="J302" s="16"/>
    </row>
    <row r="303" spans="1:10" ht="15.75" customHeight="1" x14ac:dyDescent="0.3">
      <c r="A303" s="17" t="s">
        <v>76</v>
      </c>
      <c r="B303" s="17" t="s">
        <v>406</v>
      </c>
      <c r="C303" s="19">
        <v>1080</v>
      </c>
      <c r="D303" s="20">
        <v>90</v>
      </c>
      <c r="E303" s="21">
        <v>556</v>
      </c>
      <c r="F303" s="60">
        <v>139</v>
      </c>
      <c r="I303" s="22"/>
      <c r="J303" s="16"/>
    </row>
    <row r="304" spans="1:10" ht="15.75" customHeight="1" x14ac:dyDescent="0.3">
      <c r="A304" s="17" t="s">
        <v>76</v>
      </c>
      <c r="B304" s="17" t="s">
        <v>407</v>
      </c>
      <c r="C304" s="19">
        <v>360</v>
      </c>
      <c r="D304" s="20">
        <v>30</v>
      </c>
      <c r="E304" s="21">
        <v>2121</v>
      </c>
      <c r="F304" s="60">
        <v>530</v>
      </c>
      <c r="I304" s="22"/>
      <c r="J304" s="16"/>
    </row>
    <row r="305" spans="1:10" ht="15.75" customHeight="1" x14ac:dyDescent="0.3">
      <c r="A305" s="17" t="s">
        <v>77</v>
      </c>
      <c r="B305" s="17" t="s">
        <v>408</v>
      </c>
      <c r="C305" s="19">
        <v>6540</v>
      </c>
      <c r="D305" s="20">
        <v>545</v>
      </c>
      <c r="E305" s="21">
        <v>3231</v>
      </c>
      <c r="F305" s="60">
        <v>808</v>
      </c>
      <c r="I305" s="22"/>
      <c r="J305" s="16"/>
    </row>
    <row r="306" spans="1:10" ht="15.75" customHeight="1" x14ac:dyDescent="0.3">
      <c r="A306" s="17" t="s">
        <v>77</v>
      </c>
      <c r="B306" s="17" t="s">
        <v>409</v>
      </c>
      <c r="C306" s="19"/>
      <c r="D306" s="20"/>
      <c r="E306" s="21">
        <v>1994</v>
      </c>
      <c r="F306" s="60">
        <v>499</v>
      </c>
      <c r="I306" s="22"/>
      <c r="J306" s="16"/>
    </row>
    <row r="307" spans="1:10" ht="15.75" customHeight="1" x14ac:dyDescent="0.3">
      <c r="A307" s="17" t="s">
        <v>77</v>
      </c>
      <c r="B307" s="17" t="s">
        <v>410</v>
      </c>
      <c r="C307" s="19"/>
      <c r="D307" s="20"/>
      <c r="E307" s="21">
        <v>1315</v>
      </c>
      <c r="F307" s="60">
        <v>329</v>
      </c>
      <c r="I307" s="22"/>
      <c r="J307" s="16"/>
    </row>
    <row r="308" spans="1:10" ht="15.75" customHeight="1" x14ac:dyDescent="0.3">
      <c r="A308" s="17" t="s">
        <v>78</v>
      </c>
      <c r="B308" s="17" t="s">
        <v>411</v>
      </c>
      <c r="C308" s="19"/>
      <c r="D308" s="20"/>
      <c r="E308" s="21">
        <v>6000</v>
      </c>
      <c r="F308" s="60">
        <v>1500</v>
      </c>
      <c r="I308" s="22"/>
      <c r="J308" s="16"/>
    </row>
    <row r="309" spans="1:10" ht="15.75" customHeight="1" x14ac:dyDescent="0.3">
      <c r="A309" s="17" t="s">
        <v>79</v>
      </c>
      <c r="B309" s="17" t="s">
        <v>412</v>
      </c>
      <c r="C309" s="19">
        <v>3586</v>
      </c>
      <c r="D309" s="20">
        <v>299</v>
      </c>
      <c r="E309" s="21">
        <v>2046</v>
      </c>
      <c r="F309" s="60">
        <v>512</v>
      </c>
      <c r="I309" s="22"/>
      <c r="J309" s="16"/>
    </row>
    <row r="310" spans="1:10" ht="15.75" customHeight="1" x14ac:dyDescent="0.3">
      <c r="A310" s="17" t="s">
        <v>79</v>
      </c>
      <c r="B310" s="17" t="s">
        <v>413</v>
      </c>
      <c r="C310" s="19">
        <v>479</v>
      </c>
      <c r="D310" s="20">
        <v>40</v>
      </c>
      <c r="E310" s="21">
        <v>454</v>
      </c>
      <c r="F310" s="60">
        <v>114</v>
      </c>
      <c r="I310" s="22"/>
      <c r="J310" s="16"/>
    </row>
    <row r="311" spans="1:10" ht="15.75" customHeight="1" x14ac:dyDescent="0.3">
      <c r="A311" s="17" t="s">
        <v>81</v>
      </c>
      <c r="B311" s="17" t="s">
        <v>414</v>
      </c>
      <c r="C311" s="19"/>
      <c r="D311" s="20"/>
      <c r="E311" s="21">
        <v>1368</v>
      </c>
      <c r="F311" s="60">
        <v>342</v>
      </c>
      <c r="I311" s="22"/>
      <c r="J311" s="16"/>
    </row>
    <row r="312" spans="1:10" ht="15.75" customHeight="1" x14ac:dyDescent="0.3">
      <c r="A312" s="17" t="s">
        <v>81</v>
      </c>
      <c r="B312" s="17" t="s">
        <v>415</v>
      </c>
      <c r="C312" s="19"/>
      <c r="D312" s="20"/>
      <c r="E312" s="21">
        <v>1132</v>
      </c>
      <c r="F312" s="60">
        <v>283</v>
      </c>
      <c r="I312" s="22"/>
      <c r="J312" s="16"/>
    </row>
    <row r="313" spans="1:10" ht="15.75" customHeight="1" x14ac:dyDescent="0.3">
      <c r="A313" s="17" t="s">
        <v>80</v>
      </c>
      <c r="B313" s="17" t="s">
        <v>416</v>
      </c>
      <c r="C313" s="19">
        <v>2500</v>
      </c>
      <c r="D313" s="20">
        <v>208</v>
      </c>
      <c r="E313" s="21"/>
      <c r="F313" s="60"/>
      <c r="I313" s="22"/>
      <c r="J313" s="16"/>
    </row>
    <row r="314" spans="1:10" ht="15.75" customHeight="1" x14ac:dyDescent="0.3">
      <c r="A314" s="17" t="s">
        <v>80</v>
      </c>
      <c r="B314" s="17" t="s">
        <v>417</v>
      </c>
      <c r="C314" s="19">
        <v>4338</v>
      </c>
      <c r="D314" s="20">
        <v>362</v>
      </c>
      <c r="E314" s="21">
        <v>7732</v>
      </c>
      <c r="F314" s="60">
        <v>1933</v>
      </c>
      <c r="I314" s="22"/>
      <c r="J314" s="16"/>
    </row>
    <row r="315" spans="1:10" ht="15.75" customHeight="1" x14ac:dyDescent="0.3">
      <c r="A315" s="17" t="s">
        <v>82</v>
      </c>
      <c r="B315" s="17" t="s">
        <v>418</v>
      </c>
      <c r="C315" s="19">
        <v>1779</v>
      </c>
      <c r="D315" s="20">
        <v>148</v>
      </c>
      <c r="E315" s="21">
        <v>1475</v>
      </c>
      <c r="F315" s="60">
        <v>369</v>
      </c>
      <c r="I315" s="22"/>
      <c r="J315" s="16"/>
    </row>
    <row r="316" spans="1:10" ht="15.75" customHeight="1" x14ac:dyDescent="0.3">
      <c r="A316" s="17" t="s">
        <v>82</v>
      </c>
      <c r="B316" s="17" t="s">
        <v>419</v>
      </c>
      <c r="C316" s="19">
        <v>1120</v>
      </c>
      <c r="D316" s="20">
        <v>93</v>
      </c>
      <c r="E316" s="21">
        <v>1694</v>
      </c>
      <c r="F316" s="60">
        <v>424</v>
      </c>
      <c r="I316" s="22"/>
      <c r="J316" s="16"/>
    </row>
    <row r="317" spans="1:10" ht="15.75" customHeight="1" x14ac:dyDescent="0.3">
      <c r="A317" s="17" t="s">
        <v>82</v>
      </c>
      <c r="B317" s="17" t="s">
        <v>420</v>
      </c>
      <c r="C317" s="19">
        <v>1035</v>
      </c>
      <c r="D317" s="20">
        <v>86</v>
      </c>
      <c r="E317" s="21">
        <v>1015</v>
      </c>
      <c r="F317" s="60">
        <v>254</v>
      </c>
      <c r="I317" s="22"/>
      <c r="J317" s="16"/>
    </row>
    <row r="318" spans="1:10" ht="15.75" customHeight="1" x14ac:dyDescent="0.3">
      <c r="A318" s="17" t="s">
        <v>82</v>
      </c>
      <c r="B318" s="17" t="s">
        <v>421</v>
      </c>
      <c r="C318" s="19">
        <v>600</v>
      </c>
      <c r="D318" s="20">
        <v>50</v>
      </c>
      <c r="E318" s="21">
        <v>201</v>
      </c>
      <c r="F318" s="60">
        <v>50</v>
      </c>
      <c r="I318" s="22"/>
      <c r="J318" s="16"/>
    </row>
    <row r="319" spans="1:10" ht="15.75" customHeight="1" x14ac:dyDescent="0.3">
      <c r="A319" s="17" t="s">
        <v>82</v>
      </c>
      <c r="B319" s="17" t="s">
        <v>422</v>
      </c>
      <c r="C319" s="19">
        <v>1592</v>
      </c>
      <c r="D319" s="20">
        <v>133</v>
      </c>
      <c r="E319" s="21">
        <v>1431</v>
      </c>
      <c r="F319" s="60">
        <v>358</v>
      </c>
      <c r="I319" s="22"/>
      <c r="J319" s="16"/>
    </row>
    <row r="320" spans="1:10" ht="15.75" customHeight="1" x14ac:dyDescent="0.3">
      <c r="A320" s="17" t="s">
        <v>82</v>
      </c>
      <c r="B320" s="17" t="s">
        <v>423</v>
      </c>
      <c r="C320" s="19">
        <v>500</v>
      </c>
      <c r="D320" s="20">
        <v>42</v>
      </c>
      <c r="E320" s="21">
        <v>374</v>
      </c>
      <c r="F320" s="60">
        <v>94</v>
      </c>
      <c r="I320" s="22"/>
      <c r="J320" s="16"/>
    </row>
    <row r="321" spans="1:10" ht="15.75" customHeight="1" x14ac:dyDescent="0.3">
      <c r="A321" s="17" t="s">
        <v>82</v>
      </c>
      <c r="B321" s="17" t="s">
        <v>424</v>
      </c>
      <c r="C321" s="19">
        <v>944</v>
      </c>
      <c r="D321" s="20">
        <v>79</v>
      </c>
      <c r="E321" s="21">
        <v>23</v>
      </c>
      <c r="F321" s="60">
        <v>6</v>
      </c>
      <c r="I321" s="22"/>
      <c r="J321" s="16"/>
    </row>
    <row r="322" spans="1:10" ht="15.75" customHeight="1" x14ac:dyDescent="0.3">
      <c r="A322" s="17" t="s">
        <v>82</v>
      </c>
      <c r="B322" s="17" t="s">
        <v>425</v>
      </c>
      <c r="C322" s="19">
        <v>1742</v>
      </c>
      <c r="D322" s="20">
        <v>145</v>
      </c>
      <c r="E322" s="21">
        <v>1362</v>
      </c>
      <c r="F322" s="60">
        <v>341</v>
      </c>
      <c r="I322" s="22"/>
      <c r="J322" s="16"/>
    </row>
    <row r="323" spans="1:10" ht="15.75" customHeight="1" x14ac:dyDescent="0.3">
      <c r="A323" s="17" t="s">
        <v>83</v>
      </c>
      <c r="B323" s="17" t="s">
        <v>426</v>
      </c>
      <c r="C323" s="19">
        <v>750</v>
      </c>
      <c r="D323" s="20">
        <v>63</v>
      </c>
      <c r="E323" s="21">
        <v>929</v>
      </c>
      <c r="F323" s="60">
        <v>232</v>
      </c>
      <c r="I323" s="22"/>
      <c r="J323" s="16"/>
    </row>
    <row r="324" spans="1:10" ht="15.75" customHeight="1" x14ac:dyDescent="0.3">
      <c r="A324" s="17" t="s">
        <v>83</v>
      </c>
      <c r="B324" s="17" t="s">
        <v>427</v>
      </c>
      <c r="C324" s="19">
        <v>1500</v>
      </c>
      <c r="D324" s="20">
        <v>125</v>
      </c>
      <c r="E324" s="21">
        <v>2889</v>
      </c>
      <c r="F324" s="60">
        <v>722</v>
      </c>
      <c r="I324" s="22"/>
      <c r="J324" s="16"/>
    </row>
    <row r="325" spans="1:10" ht="15.75" customHeight="1" x14ac:dyDescent="0.3">
      <c r="A325" s="17" t="s">
        <v>83</v>
      </c>
      <c r="B325" s="17" t="s">
        <v>428</v>
      </c>
      <c r="C325" s="19">
        <v>750</v>
      </c>
      <c r="D325" s="20">
        <v>63</v>
      </c>
      <c r="E325" s="21">
        <v>1780</v>
      </c>
      <c r="F325" s="60">
        <v>445</v>
      </c>
      <c r="I325" s="22"/>
      <c r="J325" s="16"/>
    </row>
    <row r="326" spans="1:10" ht="15.75" customHeight="1" x14ac:dyDescent="0.3">
      <c r="A326" s="17" t="s">
        <v>84</v>
      </c>
      <c r="B326" s="17" t="s">
        <v>429</v>
      </c>
      <c r="C326" s="19">
        <v>2936</v>
      </c>
      <c r="D326" s="20">
        <v>245</v>
      </c>
      <c r="E326" s="21">
        <v>2867</v>
      </c>
      <c r="F326" s="60">
        <v>717</v>
      </c>
      <c r="I326" s="22"/>
      <c r="J326" s="16"/>
    </row>
    <row r="327" spans="1:10" ht="15.75" customHeight="1" x14ac:dyDescent="0.3">
      <c r="A327" s="17" t="s">
        <v>84</v>
      </c>
      <c r="B327" s="17" t="s">
        <v>430</v>
      </c>
      <c r="C327" s="19">
        <v>4145</v>
      </c>
      <c r="D327" s="20">
        <v>345</v>
      </c>
      <c r="E327" s="21">
        <v>3438</v>
      </c>
      <c r="F327" s="60">
        <v>860</v>
      </c>
      <c r="I327" s="22"/>
      <c r="J327" s="16"/>
    </row>
    <row r="328" spans="1:10" ht="15.75" customHeight="1" x14ac:dyDescent="0.3">
      <c r="A328" s="17" t="s">
        <v>85</v>
      </c>
      <c r="B328" s="17" t="s">
        <v>431</v>
      </c>
      <c r="C328" s="19">
        <v>1500</v>
      </c>
      <c r="D328" s="20">
        <v>125</v>
      </c>
      <c r="E328" s="21">
        <v>1882</v>
      </c>
      <c r="F328" s="60">
        <v>471</v>
      </c>
      <c r="I328" s="22"/>
      <c r="J328" s="16"/>
    </row>
    <row r="329" spans="1:10" ht="15.75" customHeight="1" x14ac:dyDescent="0.3">
      <c r="A329" s="17" t="s">
        <v>85</v>
      </c>
      <c r="B329" s="17" t="s">
        <v>432</v>
      </c>
      <c r="C329" s="19">
        <v>1500</v>
      </c>
      <c r="D329" s="20">
        <v>125</v>
      </c>
      <c r="E329" s="21">
        <v>1552</v>
      </c>
      <c r="F329" s="60">
        <v>388</v>
      </c>
      <c r="I329" s="22"/>
      <c r="J329" s="16"/>
    </row>
    <row r="330" spans="1:10" ht="15.75" customHeight="1" x14ac:dyDescent="0.3">
      <c r="A330" s="17" t="s">
        <v>85</v>
      </c>
      <c r="B330" s="17" t="s">
        <v>433</v>
      </c>
      <c r="C330" s="19">
        <v>2000</v>
      </c>
      <c r="D330" s="20">
        <v>167</v>
      </c>
      <c r="E330" s="21">
        <v>2166</v>
      </c>
      <c r="F330" s="60">
        <v>542</v>
      </c>
      <c r="I330" s="22"/>
      <c r="J330" s="16"/>
    </row>
    <row r="331" spans="1:10" ht="15.75" customHeight="1" x14ac:dyDescent="0.3">
      <c r="A331" s="17" t="s">
        <v>85</v>
      </c>
      <c r="B331" s="17" t="s">
        <v>434</v>
      </c>
      <c r="C331" s="19">
        <v>3000</v>
      </c>
      <c r="D331" s="20">
        <v>250</v>
      </c>
      <c r="E331" s="21">
        <v>3861</v>
      </c>
      <c r="F331" s="60">
        <v>965</v>
      </c>
      <c r="I331" s="22"/>
      <c r="J331" s="16"/>
    </row>
    <row r="332" spans="1:10" ht="15.75" customHeight="1" x14ac:dyDescent="0.3">
      <c r="A332" s="17" t="s">
        <v>86</v>
      </c>
      <c r="B332" s="17" t="s">
        <v>435</v>
      </c>
      <c r="C332" s="19">
        <v>2500</v>
      </c>
      <c r="D332" s="20">
        <v>208</v>
      </c>
      <c r="E332" s="21">
        <v>1622</v>
      </c>
      <c r="F332" s="60">
        <v>406</v>
      </c>
      <c r="I332" s="22"/>
      <c r="J332" s="16"/>
    </row>
    <row r="333" spans="1:10" ht="15.75" customHeight="1" x14ac:dyDescent="0.3">
      <c r="A333" s="17" t="s">
        <v>86</v>
      </c>
      <c r="B333" s="17" t="s">
        <v>436</v>
      </c>
      <c r="C333" s="19"/>
      <c r="D333" s="20"/>
      <c r="E333" s="21">
        <v>576</v>
      </c>
      <c r="F333" s="60">
        <v>144</v>
      </c>
      <c r="I333" s="22"/>
      <c r="J333" s="16"/>
    </row>
    <row r="334" spans="1:10" ht="15.75" customHeight="1" x14ac:dyDescent="0.3">
      <c r="A334" s="17" t="s">
        <v>86</v>
      </c>
      <c r="B334" s="17" t="s">
        <v>437</v>
      </c>
      <c r="C334" s="19">
        <v>4000</v>
      </c>
      <c r="D334" s="20">
        <v>333</v>
      </c>
      <c r="E334" s="21">
        <v>3812</v>
      </c>
      <c r="F334" s="60">
        <v>953</v>
      </c>
      <c r="I334" s="22"/>
      <c r="J334" s="16"/>
    </row>
    <row r="335" spans="1:10" ht="15.75" customHeight="1" x14ac:dyDescent="0.3">
      <c r="A335" s="17" t="s">
        <v>86</v>
      </c>
      <c r="B335" s="17" t="s">
        <v>438</v>
      </c>
      <c r="C335" s="19">
        <v>1500</v>
      </c>
      <c r="D335" s="20">
        <v>125</v>
      </c>
      <c r="E335" s="21">
        <v>1365</v>
      </c>
      <c r="F335" s="60">
        <v>341</v>
      </c>
      <c r="I335" s="22"/>
      <c r="J335" s="16"/>
    </row>
    <row r="336" spans="1:10" ht="15.75" customHeight="1" x14ac:dyDescent="0.3">
      <c r="A336" s="17" t="s">
        <v>86</v>
      </c>
      <c r="B336" s="17" t="s">
        <v>439</v>
      </c>
      <c r="C336" s="19">
        <v>2000</v>
      </c>
      <c r="D336" s="20">
        <v>167</v>
      </c>
      <c r="E336" s="21">
        <v>1251</v>
      </c>
      <c r="F336" s="60">
        <v>313</v>
      </c>
      <c r="I336" s="22"/>
      <c r="J336" s="16"/>
    </row>
    <row r="337" spans="1:10" ht="15.75" customHeight="1" x14ac:dyDescent="0.3">
      <c r="A337" s="17" t="s">
        <v>86</v>
      </c>
      <c r="B337" s="17" t="s">
        <v>440</v>
      </c>
      <c r="C337" s="19">
        <v>2000</v>
      </c>
      <c r="D337" s="20">
        <v>167</v>
      </c>
      <c r="E337" s="21">
        <v>2065</v>
      </c>
      <c r="F337" s="60">
        <v>516</v>
      </c>
      <c r="I337" s="22"/>
      <c r="J337" s="16"/>
    </row>
    <row r="338" spans="1:10" ht="15.75" customHeight="1" x14ac:dyDescent="0.3">
      <c r="A338" s="17" t="s">
        <v>87</v>
      </c>
      <c r="B338" s="17" t="s">
        <v>441</v>
      </c>
      <c r="C338" s="19">
        <v>5932</v>
      </c>
      <c r="D338" s="20">
        <v>494</v>
      </c>
      <c r="E338" s="21">
        <v>7932</v>
      </c>
      <c r="F338" s="60">
        <v>1983</v>
      </c>
      <c r="I338" s="22"/>
      <c r="J338" s="16"/>
    </row>
    <row r="339" spans="1:10" ht="15.75" customHeight="1" x14ac:dyDescent="0.3">
      <c r="A339" s="17" t="s">
        <v>88</v>
      </c>
      <c r="B339" s="17" t="s">
        <v>442</v>
      </c>
      <c r="C339" s="19">
        <v>2216</v>
      </c>
      <c r="D339" s="20">
        <v>185</v>
      </c>
      <c r="E339" s="21">
        <v>1133</v>
      </c>
      <c r="F339" s="60">
        <v>283</v>
      </c>
      <c r="I339" s="22"/>
      <c r="J339" s="16"/>
    </row>
    <row r="340" spans="1:10" ht="15.75" customHeight="1" x14ac:dyDescent="0.3">
      <c r="A340" s="17" t="s">
        <v>88</v>
      </c>
      <c r="B340" s="17" t="s">
        <v>443</v>
      </c>
      <c r="C340" s="19">
        <v>3324</v>
      </c>
      <c r="D340" s="20">
        <v>277</v>
      </c>
      <c r="E340" s="21">
        <v>4434</v>
      </c>
      <c r="F340" s="60">
        <v>1109</v>
      </c>
      <c r="I340" s="22"/>
      <c r="J340" s="16"/>
    </row>
    <row r="341" spans="1:10" ht="15.75" customHeight="1" x14ac:dyDescent="0.3">
      <c r="A341" s="17" t="s">
        <v>89</v>
      </c>
      <c r="B341" s="17" t="s">
        <v>444</v>
      </c>
      <c r="C341" s="19">
        <v>4796</v>
      </c>
      <c r="D341" s="20">
        <v>400</v>
      </c>
      <c r="E341" s="21">
        <v>2593</v>
      </c>
      <c r="F341" s="60">
        <v>648</v>
      </c>
      <c r="I341" s="22"/>
      <c r="J341" s="16"/>
    </row>
    <row r="342" spans="1:10" ht="15.75" customHeight="1" x14ac:dyDescent="0.3">
      <c r="A342" s="25" t="s">
        <v>89</v>
      </c>
      <c r="B342" s="25" t="s">
        <v>445</v>
      </c>
      <c r="C342" s="19">
        <v>4796</v>
      </c>
      <c r="D342" s="20">
        <v>400</v>
      </c>
      <c r="E342" s="21">
        <v>2365</v>
      </c>
      <c r="F342" s="60">
        <v>591</v>
      </c>
      <c r="I342" s="22"/>
      <c r="J342" s="16"/>
    </row>
    <row r="343" spans="1:10" ht="15.75" customHeight="1" x14ac:dyDescent="0.3">
      <c r="A343" s="17" t="s">
        <v>90</v>
      </c>
      <c r="B343" s="17" t="s">
        <v>446</v>
      </c>
      <c r="C343" s="19">
        <v>3000</v>
      </c>
      <c r="D343" s="26">
        <v>250</v>
      </c>
      <c r="E343" s="21">
        <v>1889</v>
      </c>
      <c r="F343" s="60">
        <v>472</v>
      </c>
      <c r="I343" s="22"/>
      <c r="J343" s="16"/>
    </row>
    <row r="344" spans="1:10" ht="15.75" customHeight="1" x14ac:dyDescent="0.3">
      <c r="A344" s="17" t="s">
        <v>90</v>
      </c>
      <c r="B344" s="17" t="s">
        <v>447</v>
      </c>
      <c r="C344" s="19">
        <v>2146</v>
      </c>
      <c r="D344" s="26">
        <v>179</v>
      </c>
      <c r="E344" s="21">
        <v>2297</v>
      </c>
      <c r="F344" s="60">
        <v>574</v>
      </c>
      <c r="I344" s="22"/>
      <c r="J344" s="16"/>
    </row>
    <row r="345" spans="1:10" ht="15.75" customHeight="1" x14ac:dyDescent="0.3">
      <c r="A345" s="17" t="s">
        <v>91</v>
      </c>
      <c r="B345" s="17" t="s">
        <v>448</v>
      </c>
      <c r="C345" s="19">
        <v>4063</v>
      </c>
      <c r="D345" s="26">
        <v>339</v>
      </c>
      <c r="E345" s="21">
        <v>3250</v>
      </c>
      <c r="F345" s="60">
        <v>813</v>
      </c>
      <c r="I345" s="22"/>
      <c r="J345" s="16"/>
    </row>
    <row r="346" spans="1:10" ht="15.75" customHeight="1" x14ac:dyDescent="0.3">
      <c r="A346" s="17" t="s">
        <v>91</v>
      </c>
      <c r="B346" s="17" t="s">
        <v>449</v>
      </c>
      <c r="C346" s="19">
        <v>4089</v>
      </c>
      <c r="D346" s="26">
        <v>341</v>
      </c>
      <c r="E346" s="21">
        <v>3382</v>
      </c>
      <c r="F346" s="60">
        <v>846</v>
      </c>
      <c r="I346" s="22"/>
      <c r="J346" s="16"/>
    </row>
    <row r="347" spans="1:10" ht="15.75" customHeight="1" x14ac:dyDescent="0.3">
      <c r="A347" s="17" t="s">
        <v>92</v>
      </c>
      <c r="B347" s="17" t="s">
        <v>450</v>
      </c>
      <c r="C347" s="19">
        <v>595</v>
      </c>
      <c r="D347" s="26">
        <v>50</v>
      </c>
      <c r="E347" s="21">
        <v>263</v>
      </c>
      <c r="F347" s="60">
        <v>66</v>
      </c>
      <c r="I347" s="22"/>
      <c r="J347" s="16"/>
    </row>
    <row r="348" spans="1:10" ht="15.75" customHeight="1" x14ac:dyDescent="0.3">
      <c r="A348" s="17" t="s">
        <v>92</v>
      </c>
      <c r="B348" s="17" t="s">
        <v>451</v>
      </c>
      <c r="C348" s="19">
        <v>1193</v>
      </c>
      <c r="D348" s="26">
        <v>99</v>
      </c>
      <c r="E348" s="21">
        <v>273</v>
      </c>
      <c r="F348" s="60">
        <v>68</v>
      </c>
      <c r="I348" s="22"/>
      <c r="J348" s="16"/>
    </row>
    <row r="349" spans="1:10" ht="15.75" customHeight="1" x14ac:dyDescent="0.3">
      <c r="A349" s="17" t="s">
        <v>92</v>
      </c>
      <c r="B349" s="17" t="s">
        <v>452</v>
      </c>
      <c r="C349" s="19">
        <v>437</v>
      </c>
      <c r="D349" s="26">
        <v>36</v>
      </c>
      <c r="E349" s="21">
        <v>136</v>
      </c>
      <c r="F349" s="60">
        <v>34</v>
      </c>
      <c r="I349" s="22"/>
      <c r="J349" s="16"/>
    </row>
    <row r="350" spans="1:10" ht="15.75" customHeight="1" x14ac:dyDescent="0.3">
      <c r="A350" s="17" t="s">
        <v>92</v>
      </c>
      <c r="B350" s="17" t="s">
        <v>453</v>
      </c>
      <c r="C350" s="19">
        <v>415</v>
      </c>
      <c r="D350" s="26">
        <v>35</v>
      </c>
      <c r="E350" s="21"/>
      <c r="F350" s="60"/>
      <c r="I350" s="22"/>
      <c r="J350" s="16"/>
    </row>
    <row r="351" spans="1:10" ht="15.75" customHeight="1" x14ac:dyDescent="0.3">
      <c r="A351" s="17" t="s">
        <v>92</v>
      </c>
      <c r="B351" s="17" t="s">
        <v>454</v>
      </c>
      <c r="C351" s="19">
        <v>1754</v>
      </c>
      <c r="D351" s="26">
        <v>146</v>
      </c>
      <c r="E351" s="21">
        <v>496</v>
      </c>
      <c r="F351" s="60">
        <v>124</v>
      </c>
      <c r="I351" s="22"/>
      <c r="J351" s="16"/>
    </row>
    <row r="352" spans="1:10" ht="15.75" customHeight="1" x14ac:dyDescent="0.3">
      <c r="A352" s="17" t="s">
        <v>92</v>
      </c>
      <c r="B352" s="17" t="s">
        <v>455</v>
      </c>
      <c r="C352" s="19">
        <v>535</v>
      </c>
      <c r="D352" s="26">
        <v>45</v>
      </c>
      <c r="E352" s="21"/>
      <c r="F352" s="60"/>
      <c r="I352" s="22"/>
      <c r="J352" s="16"/>
    </row>
    <row r="353" spans="1:10" ht="15.75" customHeight="1" x14ac:dyDescent="0.3">
      <c r="A353" s="17" t="s">
        <v>92</v>
      </c>
      <c r="B353" s="17" t="s">
        <v>456</v>
      </c>
      <c r="C353" s="19">
        <v>468</v>
      </c>
      <c r="D353" s="26">
        <v>39</v>
      </c>
      <c r="E353" s="21">
        <v>96</v>
      </c>
      <c r="F353" s="60">
        <v>24</v>
      </c>
      <c r="I353" s="22"/>
      <c r="J353" s="16"/>
    </row>
    <row r="354" spans="1:10" ht="15.75" customHeight="1" x14ac:dyDescent="0.3">
      <c r="A354" s="17" t="s">
        <v>92</v>
      </c>
      <c r="B354" s="17" t="s">
        <v>457</v>
      </c>
      <c r="C354" s="19">
        <v>561</v>
      </c>
      <c r="D354" s="26">
        <v>47</v>
      </c>
      <c r="E354" s="21">
        <v>320</v>
      </c>
      <c r="F354" s="60">
        <v>80</v>
      </c>
      <c r="I354" s="22"/>
      <c r="J354" s="16"/>
    </row>
    <row r="355" spans="1:10" ht="15.75" customHeight="1" x14ac:dyDescent="0.3">
      <c r="A355" s="17" t="s">
        <v>92</v>
      </c>
      <c r="B355" s="17" t="s">
        <v>458</v>
      </c>
      <c r="C355" s="19">
        <v>454</v>
      </c>
      <c r="D355" s="26">
        <v>38</v>
      </c>
      <c r="E355" s="21"/>
      <c r="F355" s="60"/>
      <c r="I355" s="22"/>
      <c r="J355" s="16"/>
    </row>
    <row r="356" spans="1:10" ht="15.75" customHeight="1" x14ac:dyDescent="0.3">
      <c r="A356" s="17" t="s">
        <v>92</v>
      </c>
      <c r="B356" s="17" t="s">
        <v>459</v>
      </c>
      <c r="C356" s="19">
        <v>2217</v>
      </c>
      <c r="D356" s="26">
        <v>185</v>
      </c>
      <c r="E356" s="21">
        <v>724</v>
      </c>
      <c r="F356" s="60">
        <v>181</v>
      </c>
    </row>
    <row r="357" spans="1:10" ht="15.75" customHeight="1" x14ac:dyDescent="0.3">
      <c r="A357" s="17" t="s">
        <v>92</v>
      </c>
      <c r="B357" s="17" t="s">
        <v>460</v>
      </c>
      <c r="C357" s="19">
        <v>1796</v>
      </c>
      <c r="D357" s="26">
        <v>150</v>
      </c>
      <c r="E357" s="21">
        <v>2327</v>
      </c>
      <c r="F357" s="60">
        <v>582</v>
      </c>
    </row>
    <row r="358" spans="1:10" ht="15.75" customHeight="1" x14ac:dyDescent="0.3">
      <c r="A358" s="17" t="s">
        <v>93</v>
      </c>
      <c r="B358" s="17" t="s">
        <v>461</v>
      </c>
      <c r="C358" s="19">
        <v>4649</v>
      </c>
      <c r="D358" s="26">
        <v>387</v>
      </c>
      <c r="E358" s="21">
        <v>2566</v>
      </c>
      <c r="F358" s="60">
        <v>642</v>
      </c>
    </row>
    <row r="359" spans="1:10" ht="15.75" customHeight="1" x14ac:dyDescent="0.3">
      <c r="A359" s="17" t="s">
        <v>93</v>
      </c>
      <c r="B359" s="17" t="s">
        <v>462</v>
      </c>
      <c r="C359" s="19">
        <v>2399</v>
      </c>
      <c r="D359" s="26">
        <v>200</v>
      </c>
      <c r="E359" s="21">
        <v>4482</v>
      </c>
      <c r="F359" s="60">
        <v>1121</v>
      </c>
    </row>
    <row r="360" spans="1:10" ht="15.75" customHeight="1" x14ac:dyDescent="0.3">
      <c r="A360" s="17" t="s">
        <v>94</v>
      </c>
      <c r="B360" s="17" t="s">
        <v>463</v>
      </c>
      <c r="C360" s="19"/>
      <c r="D360" s="26"/>
      <c r="E360" s="21">
        <v>6208</v>
      </c>
      <c r="F360" s="60">
        <v>1552</v>
      </c>
    </row>
    <row r="361" spans="1:10" ht="15.75" customHeight="1" x14ac:dyDescent="0.3">
      <c r="A361" s="17" t="s">
        <v>95</v>
      </c>
      <c r="B361" s="17" t="s">
        <v>464</v>
      </c>
      <c r="C361" s="19">
        <v>2900</v>
      </c>
      <c r="D361" s="26">
        <v>242</v>
      </c>
      <c r="E361" s="21">
        <v>2344</v>
      </c>
      <c r="F361" s="60">
        <v>586</v>
      </c>
    </row>
    <row r="362" spans="1:10" ht="15.75" customHeight="1" x14ac:dyDescent="0.3">
      <c r="A362" s="17" t="s">
        <v>95</v>
      </c>
      <c r="B362" s="17" t="s">
        <v>465</v>
      </c>
      <c r="C362" s="19">
        <v>1595</v>
      </c>
      <c r="D362" s="26">
        <v>133</v>
      </c>
      <c r="E362" s="21">
        <v>2310</v>
      </c>
      <c r="F362" s="60">
        <v>578</v>
      </c>
    </row>
    <row r="363" spans="1:10" ht="15.75" customHeight="1" x14ac:dyDescent="0.3">
      <c r="A363" s="17" t="s">
        <v>95</v>
      </c>
      <c r="B363" s="17" t="s">
        <v>466</v>
      </c>
      <c r="C363" s="19">
        <v>563</v>
      </c>
      <c r="D363" s="26">
        <v>47</v>
      </c>
      <c r="E363" s="21">
        <v>292</v>
      </c>
      <c r="F363" s="60">
        <v>73</v>
      </c>
    </row>
    <row r="364" spans="1:10" ht="15.75" customHeight="1" x14ac:dyDescent="0.3">
      <c r="A364" s="17" t="s">
        <v>95</v>
      </c>
      <c r="B364" s="17" t="s">
        <v>467</v>
      </c>
      <c r="C364" s="19">
        <v>3000</v>
      </c>
      <c r="D364" s="26">
        <v>250</v>
      </c>
      <c r="E364" s="21">
        <v>1609</v>
      </c>
      <c r="F364" s="60">
        <v>402</v>
      </c>
    </row>
    <row r="365" spans="1:10" ht="15.75" customHeight="1" x14ac:dyDescent="0.3">
      <c r="A365" s="17" t="s">
        <v>96</v>
      </c>
      <c r="B365" s="17" t="s">
        <v>468</v>
      </c>
      <c r="C365" s="19">
        <v>4888</v>
      </c>
      <c r="D365" s="26">
        <v>407</v>
      </c>
      <c r="E365" s="21">
        <v>1497</v>
      </c>
      <c r="F365" s="60">
        <v>374</v>
      </c>
    </row>
    <row r="366" spans="1:10" ht="15.75" customHeight="1" x14ac:dyDescent="0.3">
      <c r="A366" s="17" t="s">
        <v>96</v>
      </c>
      <c r="B366" s="17" t="s">
        <v>469</v>
      </c>
      <c r="C366" s="19">
        <v>4700</v>
      </c>
      <c r="D366" s="26">
        <v>392</v>
      </c>
      <c r="E366" s="21">
        <v>5643</v>
      </c>
      <c r="F366" s="60">
        <v>1411</v>
      </c>
    </row>
    <row r="367" spans="1:10" ht="15.75" customHeight="1" x14ac:dyDescent="0.3">
      <c r="A367" s="17" t="s">
        <v>97</v>
      </c>
      <c r="B367" s="17" t="s">
        <v>470</v>
      </c>
      <c r="C367" s="19">
        <v>1095</v>
      </c>
      <c r="D367" s="26">
        <v>91</v>
      </c>
      <c r="E367" s="21">
        <v>786</v>
      </c>
      <c r="F367" s="60">
        <v>197</v>
      </c>
    </row>
    <row r="368" spans="1:10" ht="15.75" customHeight="1" x14ac:dyDescent="0.3">
      <c r="A368" s="17" t="s">
        <v>97</v>
      </c>
      <c r="B368" s="17" t="s">
        <v>471</v>
      </c>
      <c r="C368" s="19">
        <v>1095</v>
      </c>
      <c r="D368" s="26">
        <v>91</v>
      </c>
      <c r="E368" s="21">
        <v>959</v>
      </c>
      <c r="F368" s="60">
        <v>240</v>
      </c>
    </row>
    <row r="369" spans="1:6" ht="15.75" customHeight="1" x14ac:dyDescent="0.3">
      <c r="A369" s="17" t="s">
        <v>97</v>
      </c>
      <c r="B369" s="17" t="s">
        <v>472</v>
      </c>
      <c r="C369" s="19">
        <v>2998</v>
      </c>
      <c r="D369" s="26">
        <v>250</v>
      </c>
      <c r="E369" s="21">
        <v>4501</v>
      </c>
      <c r="F369" s="60">
        <v>1125</v>
      </c>
    </row>
    <row r="370" spans="1:6" ht="15.75" customHeight="1" x14ac:dyDescent="0.3">
      <c r="A370" s="17" t="s">
        <v>97</v>
      </c>
      <c r="B370" s="17" t="s">
        <v>473</v>
      </c>
      <c r="C370" s="19">
        <v>892</v>
      </c>
      <c r="D370" s="26">
        <v>74</v>
      </c>
      <c r="E370" s="21">
        <v>1041</v>
      </c>
      <c r="F370" s="60">
        <v>260</v>
      </c>
    </row>
    <row r="371" spans="1:6" ht="15.75" customHeight="1" x14ac:dyDescent="0.3">
      <c r="A371" s="17" t="s">
        <v>97</v>
      </c>
      <c r="B371" s="17" t="s">
        <v>474</v>
      </c>
      <c r="C371" s="19">
        <v>500</v>
      </c>
      <c r="D371" s="26">
        <v>42</v>
      </c>
      <c r="E371" s="21"/>
      <c r="F371" s="60"/>
    </row>
    <row r="372" spans="1:6" ht="15.75" customHeight="1" x14ac:dyDescent="0.3">
      <c r="A372" s="17" t="s">
        <v>98</v>
      </c>
      <c r="B372" s="17" t="s">
        <v>475</v>
      </c>
      <c r="C372" s="19">
        <v>4200</v>
      </c>
      <c r="D372" s="26">
        <v>350</v>
      </c>
      <c r="E372" s="21">
        <v>4086</v>
      </c>
      <c r="F372" s="60">
        <v>1022</v>
      </c>
    </row>
    <row r="373" spans="1:6" ht="15.75" customHeight="1" x14ac:dyDescent="0.3">
      <c r="A373" s="17" t="s">
        <v>98</v>
      </c>
      <c r="B373" s="17" t="s">
        <v>476</v>
      </c>
      <c r="C373" s="19">
        <v>6000</v>
      </c>
      <c r="D373" s="26">
        <v>500</v>
      </c>
      <c r="E373" s="21">
        <v>5985</v>
      </c>
      <c r="F373" s="60">
        <v>1496</v>
      </c>
    </row>
    <row r="374" spans="1:6" ht="15.75" customHeight="1" x14ac:dyDescent="0.3">
      <c r="A374" s="17" t="s">
        <v>98</v>
      </c>
      <c r="B374" s="17" t="s">
        <v>477</v>
      </c>
      <c r="C374" s="19">
        <v>6000</v>
      </c>
      <c r="D374" s="26">
        <v>500</v>
      </c>
      <c r="E374" s="21">
        <v>5127</v>
      </c>
      <c r="F374" s="60">
        <v>1282</v>
      </c>
    </row>
    <row r="375" spans="1:6" ht="15.75" customHeight="1" x14ac:dyDescent="0.3">
      <c r="A375" s="17" t="s">
        <v>98</v>
      </c>
      <c r="B375" s="17" t="s">
        <v>478</v>
      </c>
      <c r="C375" s="19">
        <v>6202</v>
      </c>
      <c r="D375" s="26">
        <v>517</v>
      </c>
      <c r="E375" s="21">
        <v>6858</v>
      </c>
      <c r="F375" s="60">
        <v>1715</v>
      </c>
    </row>
    <row r="376" spans="1:6" ht="15.75" customHeight="1" x14ac:dyDescent="0.3">
      <c r="A376" s="17" t="s">
        <v>98</v>
      </c>
      <c r="B376" s="17" t="s">
        <v>479</v>
      </c>
      <c r="C376" s="19">
        <v>9093</v>
      </c>
      <c r="D376" s="26">
        <v>758</v>
      </c>
      <c r="E376" s="21">
        <v>6230</v>
      </c>
      <c r="F376" s="60">
        <v>1558</v>
      </c>
    </row>
    <row r="377" spans="1:6" ht="15.75" customHeight="1" x14ac:dyDescent="0.3">
      <c r="A377" s="17" t="s">
        <v>98</v>
      </c>
      <c r="B377" s="17" t="s">
        <v>480</v>
      </c>
      <c r="C377" s="19">
        <v>5300</v>
      </c>
      <c r="D377" s="26">
        <v>442</v>
      </c>
      <c r="E377" s="21">
        <v>4222</v>
      </c>
      <c r="F377" s="60">
        <v>1056</v>
      </c>
    </row>
    <row r="378" spans="1:6" ht="15.75" customHeight="1" x14ac:dyDescent="0.3">
      <c r="A378" s="17" t="s">
        <v>98</v>
      </c>
      <c r="B378" s="17" t="s">
        <v>481</v>
      </c>
      <c r="C378" s="19">
        <v>6000</v>
      </c>
      <c r="D378" s="26">
        <v>500</v>
      </c>
      <c r="E378" s="21">
        <v>17876</v>
      </c>
      <c r="F378" s="60">
        <v>4469</v>
      </c>
    </row>
    <row r="379" spans="1:6" ht="15.75" customHeight="1" x14ac:dyDescent="0.3">
      <c r="A379" s="17" t="s">
        <v>98</v>
      </c>
      <c r="B379" s="17" t="s">
        <v>482</v>
      </c>
      <c r="C379" s="19">
        <v>8163</v>
      </c>
      <c r="D379" s="26">
        <v>680</v>
      </c>
      <c r="E379" s="21">
        <v>9205</v>
      </c>
      <c r="F379" s="60">
        <v>2301</v>
      </c>
    </row>
    <row r="380" spans="1:6" ht="15.75" customHeight="1" x14ac:dyDescent="0.3">
      <c r="A380" s="27" t="s">
        <v>99</v>
      </c>
      <c r="B380" s="27" t="s">
        <v>484</v>
      </c>
      <c r="C380" s="29">
        <v>500</v>
      </c>
      <c r="D380" s="30">
        <v>42</v>
      </c>
      <c r="E380" s="31">
        <v>7498</v>
      </c>
      <c r="F380" s="61">
        <v>1875</v>
      </c>
    </row>
    <row r="381" spans="1:6" ht="15.75" customHeight="1" x14ac:dyDescent="0.3">
      <c r="A381" s="32"/>
      <c r="B381" s="33" t="s">
        <v>100</v>
      </c>
      <c r="C381" s="34">
        <v>756456</v>
      </c>
      <c r="D381" s="34">
        <v>63053</v>
      </c>
      <c r="E381" s="35">
        <v>800000</v>
      </c>
      <c r="F381" s="62">
        <v>200043</v>
      </c>
    </row>
    <row r="382" spans="1:6" ht="15.75" customHeight="1" x14ac:dyDescent="0.25">
      <c r="C382" s="28"/>
    </row>
    <row r="383" spans="1:6" ht="15.75" customHeight="1" x14ac:dyDescent="0.25">
      <c r="C383" s="28"/>
    </row>
    <row r="384" spans="1:6" ht="15.75" customHeight="1" x14ac:dyDescent="0.25">
      <c r="C384" s="28"/>
    </row>
    <row r="385" spans="3:3" ht="15.75" customHeight="1" x14ac:dyDescent="0.25">
      <c r="C385" s="28"/>
    </row>
    <row r="386" spans="3:3" ht="15.75" customHeight="1" x14ac:dyDescent="0.25">
      <c r="C386" s="28"/>
    </row>
    <row r="387" spans="3:3" ht="15.75" customHeight="1" x14ac:dyDescent="0.25">
      <c r="C387" s="28"/>
    </row>
    <row r="388" spans="3:3" ht="15.75" customHeight="1" x14ac:dyDescent="0.25">
      <c r="C388" s="28"/>
    </row>
    <row r="389" spans="3:3" ht="15.75" customHeight="1" x14ac:dyDescent="0.25">
      <c r="C389" s="28"/>
    </row>
    <row r="390" spans="3:3" ht="15.75" customHeight="1" x14ac:dyDescent="0.25">
      <c r="C390" s="28"/>
    </row>
    <row r="391" spans="3:3" ht="15.75" customHeight="1" x14ac:dyDescent="0.25">
      <c r="C391" s="28"/>
    </row>
    <row r="392" spans="3:3" ht="15.75" customHeight="1" x14ac:dyDescent="0.25">
      <c r="C392" s="28"/>
    </row>
    <row r="393" spans="3:3" ht="15.75" customHeight="1" x14ac:dyDescent="0.25">
      <c r="C393" s="28"/>
    </row>
    <row r="394" spans="3:3" ht="15.75" customHeight="1" x14ac:dyDescent="0.25">
      <c r="C394" s="28"/>
    </row>
    <row r="395" spans="3:3" ht="15.75" customHeight="1" x14ac:dyDescent="0.25">
      <c r="C395" s="28"/>
    </row>
    <row r="396" spans="3:3" ht="15.75" customHeight="1" x14ac:dyDescent="0.25">
      <c r="C396" s="28"/>
    </row>
    <row r="397" spans="3:3" ht="15.75" customHeight="1" x14ac:dyDescent="0.25">
      <c r="C397" s="28"/>
    </row>
    <row r="398" spans="3:3" ht="15.75" customHeight="1" x14ac:dyDescent="0.25">
      <c r="C398" s="28"/>
    </row>
    <row r="399" spans="3:3" ht="15.75" customHeight="1" x14ac:dyDescent="0.25">
      <c r="C399" s="28"/>
    </row>
    <row r="400" spans="3:3" ht="15.75" customHeight="1" x14ac:dyDescent="0.25">
      <c r="C400" s="28"/>
    </row>
    <row r="401" spans="3:3" ht="15.75" customHeight="1" x14ac:dyDescent="0.25">
      <c r="C401" s="28"/>
    </row>
    <row r="402" spans="3:3" ht="15.75" customHeight="1" x14ac:dyDescent="0.25">
      <c r="C402" s="28"/>
    </row>
    <row r="403" spans="3:3" ht="15.75" customHeight="1" x14ac:dyDescent="0.25">
      <c r="C403" s="28"/>
    </row>
    <row r="404" spans="3:3" ht="15.75" customHeight="1" x14ac:dyDescent="0.25">
      <c r="C404" s="28"/>
    </row>
    <row r="405" spans="3:3" ht="15.75" customHeight="1" x14ac:dyDescent="0.25">
      <c r="C405" s="28"/>
    </row>
    <row r="406" spans="3:3" ht="15.75" customHeight="1" x14ac:dyDescent="0.25">
      <c r="C406" s="28"/>
    </row>
    <row r="407" spans="3:3" ht="15.75" customHeight="1" x14ac:dyDescent="0.25">
      <c r="C407" s="28"/>
    </row>
    <row r="408" spans="3:3" ht="15.75" customHeight="1" x14ac:dyDescent="0.25">
      <c r="C408" s="28"/>
    </row>
    <row r="409" spans="3:3" ht="15.75" customHeight="1" x14ac:dyDescent="0.25">
      <c r="C409" s="28"/>
    </row>
    <row r="410" spans="3:3" ht="15.75" customHeight="1" x14ac:dyDescent="0.25">
      <c r="C410" s="28"/>
    </row>
    <row r="411" spans="3:3" ht="15.75" customHeight="1" x14ac:dyDescent="0.25">
      <c r="C411" s="28"/>
    </row>
    <row r="412" spans="3:3" ht="15.75" customHeight="1" x14ac:dyDescent="0.25">
      <c r="C412" s="28"/>
    </row>
    <row r="413" spans="3:3" ht="15.75" customHeight="1" x14ac:dyDescent="0.25">
      <c r="C413" s="28"/>
    </row>
    <row r="414" spans="3:3" ht="15.75" customHeight="1" x14ac:dyDescent="0.25">
      <c r="C414" s="28"/>
    </row>
    <row r="415" spans="3:3" ht="15.75" customHeight="1" x14ac:dyDescent="0.25">
      <c r="C415" s="28"/>
    </row>
    <row r="416" spans="3:3" ht="15.75" customHeight="1" x14ac:dyDescent="0.25">
      <c r="C416" s="28"/>
    </row>
    <row r="417" spans="3:3" ht="15.75" customHeight="1" x14ac:dyDescent="0.25">
      <c r="C417" s="28"/>
    </row>
    <row r="418" spans="3:3" ht="15.75" customHeight="1" x14ac:dyDescent="0.25">
      <c r="C418" s="28"/>
    </row>
    <row r="419" spans="3:3" ht="15.75" customHeight="1" x14ac:dyDescent="0.25">
      <c r="C419" s="28"/>
    </row>
    <row r="420" spans="3:3" ht="15.75" customHeight="1" x14ac:dyDescent="0.25">
      <c r="C420" s="28"/>
    </row>
    <row r="421" spans="3:3" ht="15.75" customHeight="1" x14ac:dyDescent="0.25">
      <c r="C421" s="28"/>
    </row>
    <row r="422" spans="3:3" ht="15.75" customHeight="1" x14ac:dyDescent="0.25">
      <c r="C422" s="28"/>
    </row>
    <row r="423" spans="3:3" ht="15.75" customHeight="1" x14ac:dyDescent="0.25">
      <c r="C423" s="28"/>
    </row>
    <row r="424" spans="3:3" ht="15.75" customHeight="1" x14ac:dyDescent="0.25">
      <c r="C424" s="28"/>
    </row>
    <row r="425" spans="3:3" ht="15.75" customHeight="1" x14ac:dyDescent="0.25">
      <c r="C425" s="28"/>
    </row>
    <row r="426" spans="3:3" ht="15.75" customHeight="1" x14ac:dyDescent="0.25">
      <c r="C426" s="28"/>
    </row>
    <row r="427" spans="3:3" ht="15.75" customHeight="1" x14ac:dyDescent="0.25">
      <c r="C427" s="28"/>
    </row>
    <row r="428" spans="3:3" ht="15.75" customHeight="1" x14ac:dyDescent="0.25">
      <c r="C428" s="28"/>
    </row>
    <row r="429" spans="3:3" ht="15.75" customHeight="1" x14ac:dyDescent="0.25">
      <c r="C429" s="28"/>
    </row>
    <row r="430" spans="3:3" ht="15.75" customHeight="1" x14ac:dyDescent="0.25">
      <c r="C430" s="28"/>
    </row>
    <row r="431" spans="3:3" ht="15.75" customHeight="1" x14ac:dyDescent="0.25">
      <c r="C431" s="28"/>
    </row>
    <row r="432" spans="3:3" ht="15.75" customHeight="1" x14ac:dyDescent="0.25">
      <c r="C432" s="28"/>
    </row>
    <row r="433" spans="3:3" ht="15.75" customHeight="1" x14ac:dyDescent="0.25">
      <c r="C433" s="28"/>
    </row>
    <row r="434" spans="3:3" ht="15.75" customHeight="1" x14ac:dyDescent="0.25">
      <c r="C434" s="28"/>
    </row>
    <row r="435" spans="3:3" ht="15.75" customHeight="1" x14ac:dyDescent="0.25">
      <c r="C435" s="28"/>
    </row>
    <row r="436" spans="3:3" ht="15.75" customHeight="1" x14ac:dyDescent="0.25">
      <c r="C436" s="28"/>
    </row>
    <row r="437" spans="3:3" ht="15.75" customHeight="1" x14ac:dyDescent="0.25">
      <c r="C437" s="28"/>
    </row>
    <row r="438" spans="3:3" ht="15.75" customHeight="1" x14ac:dyDescent="0.25">
      <c r="C438" s="28"/>
    </row>
    <row r="439" spans="3:3" ht="15.75" customHeight="1" x14ac:dyDescent="0.25">
      <c r="C439" s="28"/>
    </row>
    <row r="440" spans="3:3" ht="15.75" customHeight="1" x14ac:dyDescent="0.25">
      <c r="C440" s="28"/>
    </row>
    <row r="441" spans="3:3" ht="15.75" customHeight="1" x14ac:dyDescent="0.25">
      <c r="C441" s="28"/>
    </row>
    <row r="442" spans="3:3" ht="15.75" customHeight="1" x14ac:dyDescent="0.25">
      <c r="C442" s="28"/>
    </row>
    <row r="443" spans="3:3" ht="15.75" customHeight="1" x14ac:dyDescent="0.25">
      <c r="C443" s="28"/>
    </row>
    <row r="444" spans="3:3" ht="15.75" customHeight="1" x14ac:dyDescent="0.25">
      <c r="C444" s="28"/>
    </row>
    <row r="445" spans="3:3" ht="15.75" customHeight="1" x14ac:dyDescent="0.25">
      <c r="C445" s="28"/>
    </row>
    <row r="446" spans="3:3" ht="15.75" customHeight="1" x14ac:dyDescent="0.25">
      <c r="C446" s="28"/>
    </row>
    <row r="447" spans="3:3" ht="15.75" customHeight="1" x14ac:dyDescent="0.25">
      <c r="C447" s="28"/>
    </row>
    <row r="448" spans="3:3" ht="15.75" customHeight="1" x14ac:dyDescent="0.25">
      <c r="C448" s="28"/>
    </row>
    <row r="449" spans="3:3" ht="15.75" customHeight="1" x14ac:dyDescent="0.25">
      <c r="C449" s="28"/>
    </row>
    <row r="450" spans="3:3" ht="15.75" customHeight="1" x14ac:dyDescent="0.25">
      <c r="C450" s="28"/>
    </row>
    <row r="451" spans="3:3" ht="15.75" customHeight="1" x14ac:dyDescent="0.25">
      <c r="C451" s="28"/>
    </row>
    <row r="452" spans="3:3" ht="15.75" customHeight="1" x14ac:dyDescent="0.25">
      <c r="C452" s="28"/>
    </row>
    <row r="453" spans="3:3" ht="15.75" customHeight="1" x14ac:dyDescent="0.25">
      <c r="C453" s="28"/>
    </row>
    <row r="454" spans="3:3" ht="15.75" customHeight="1" x14ac:dyDescent="0.25">
      <c r="C454" s="28"/>
    </row>
    <row r="455" spans="3:3" ht="15.75" customHeight="1" x14ac:dyDescent="0.25">
      <c r="C455" s="28"/>
    </row>
    <row r="456" spans="3:3" ht="15.75" customHeight="1" x14ac:dyDescent="0.25">
      <c r="C456" s="28"/>
    </row>
    <row r="457" spans="3:3" ht="15.75" customHeight="1" x14ac:dyDescent="0.25">
      <c r="C457" s="28"/>
    </row>
    <row r="458" spans="3:3" ht="15.75" customHeight="1" x14ac:dyDescent="0.25">
      <c r="C458" s="28"/>
    </row>
    <row r="459" spans="3:3" ht="15.75" customHeight="1" x14ac:dyDescent="0.25">
      <c r="C459" s="28"/>
    </row>
    <row r="460" spans="3:3" ht="15.75" customHeight="1" x14ac:dyDescent="0.25">
      <c r="C460" s="28"/>
    </row>
    <row r="461" spans="3:3" ht="15.75" customHeight="1" x14ac:dyDescent="0.25">
      <c r="C461" s="28"/>
    </row>
    <row r="462" spans="3:3" ht="15.75" customHeight="1" x14ac:dyDescent="0.25">
      <c r="C462" s="28"/>
    </row>
    <row r="463" spans="3:3" ht="15.75" customHeight="1" x14ac:dyDescent="0.25">
      <c r="C463" s="28"/>
    </row>
    <row r="464" spans="3:3" ht="15.75" customHeight="1" x14ac:dyDescent="0.25">
      <c r="C464" s="28"/>
    </row>
    <row r="465" spans="3:3" ht="15.75" customHeight="1" x14ac:dyDescent="0.25">
      <c r="C465" s="28"/>
    </row>
    <row r="466" spans="3:3" ht="15.75" customHeight="1" x14ac:dyDescent="0.25">
      <c r="C466" s="28"/>
    </row>
    <row r="467" spans="3:3" ht="15.75" customHeight="1" x14ac:dyDescent="0.25">
      <c r="C467" s="28"/>
    </row>
    <row r="468" spans="3:3" ht="15.75" customHeight="1" x14ac:dyDescent="0.25">
      <c r="C468" s="28"/>
    </row>
    <row r="469" spans="3:3" ht="15.75" customHeight="1" x14ac:dyDescent="0.25">
      <c r="C469" s="28"/>
    </row>
    <row r="470" spans="3:3" ht="15.75" customHeight="1" x14ac:dyDescent="0.25">
      <c r="C470" s="28"/>
    </row>
    <row r="471" spans="3:3" ht="15.75" customHeight="1" x14ac:dyDescent="0.25">
      <c r="C471" s="28"/>
    </row>
    <row r="472" spans="3:3" ht="15.75" customHeight="1" x14ac:dyDescent="0.25">
      <c r="C472" s="28"/>
    </row>
    <row r="473" spans="3:3" ht="15.75" customHeight="1" x14ac:dyDescent="0.25">
      <c r="C473" s="28"/>
    </row>
    <row r="474" spans="3:3" ht="15.75" customHeight="1" x14ac:dyDescent="0.25">
      <c r="C474" s="28"/>
    </row>
    <row r="475" spans="3:3" ht="15.75" customHeight="1" x14ac:dyDescent="0.25">
      <c r="C475" s="28"/>
    </row>
    <row r="476" spans="3:3" ht="15.75" customHeight="1" x14ac:dyDescent="0.25">
      <c r="C476" s="28"/>
    </row>
    <row r="477" spans="3:3" ht="15.75" customHeight="1" x14ac:dyDescent="0.25">
      <c r="C477" s="28"/>
    </row>
    <row r="478" spans="3:3" ht="15.75" customHeight="1" x14ac:dyDescent="0.25">
      <c r="C478" s="28"/>
    </row>
    <row r="479" spans="3:3" ht="15.75" customHeight="1" x14ac:dyDescent="0.25">
      <c r="C479" s="28"/>
    </row>
    <row r="480" spans="3:3" ht="15.75" customHeight="1" x14ac:dyDescent="0.25">
      <c r="C480" s="28"/>
    </row>
    <row r="481" spans="3:3" ht="15.75" customHeight="1" x14ac:dyDescent="0.25">
      <c r="C481" s="28"/>
    </row>
    <row r="482" spans="3:3" ht="15.75" customHeight="1" x14ac:dyDescent="0.25">
      <c r="C482" s="28"/>
    </row>
    <row r="483" spans="3:3" ht="15.75" customHeight="1" x14ac:dyDescent="0.25">
      <c r="C483" s="28"/>
    </row>
    <row r="484" spans="3:3" ht="15.75" customHeight="1" x14ac:dyDescent="0.25">
      <c r="C484" s="28"/>
    </row>
    <row r="485" spans="3:3" ht="15.75" customHeight="1" x14ac:dyDescent="0.25">
      <c r="C485" s="28"/>
    </row>
    <row r="486" spans="3:3" ht="15.75" customHeight="1" x14ac:dyDescent="0.25">
      <c r="C486" s="28"/>
    </row>
    <row r="487" spans="3:3" ht="15.75" customHeight="1" x14ac:dyDescent="0.25">
      <c r="C487" s="28"/>
    </row>
    <row r="488" spans="3:3" ht="15.75" customHeight="1" x14ac:dyDescent="0.25">
      <c r="C488" s="28"/>
    </row>
    <row r="489" spans="3:3" ht="15.75" customHeight="1" x14ac:dyDescent="0.25">
      <c r="C489" s="28"/>
    </row>
    <row r="490" spans="3:3" ht="15.75" customHeight="1" x14ac:dyDescent="0.25">
      <c r="C490" s="28"/>
    </row>
    <row r="491" spans="3:3" ht="15.75" customHeight="1" x14ac:dyDescent="0.25">
      <c r="C491" s="28"/>
    </row>
    <row r="492" spans="3:3" ht="15.75" customHeight="1" x14ac:dyDescent="0.25">
      <c r="C492" s="28"/>
    </row>
    <row r="493" spans="3:3" ht="15.75" customHeight="1" x14ac:dyDescent="0.25">
      <c r="C493" s="28"/>
    </row>
    <row r="494" spans="3:3" ht="15.75" customHeight="1" x14ac:dyDescent="0.25">
      <c r="C494" s="28"/>
    </row>
    <row r="495" spans="3:3" ht="15.75" customHeight="1" x14ac:dyDescent="0.25">
      <c r="C495" s="28"/>
    </row>
    <row r="496" spans="3:3" ht="15.75" customHeight="1" x14ac:dyDescent="0.25">
      <c r="C496" s="28"/>
    </row>
    <row r="497" spans="3:3" ht="15.75" customHeight="1" x14ac:dyDescent="0.25">
      <c r="C497" s="28"/>
    </row>
    <row r="498" spans="3:3" ht="15.75" customHeight="1" x14ac:dyDescent="0.25">
      <c r="C498" s="28"/>
    </row>
    <row r="499" spans="3:3" ht="15.75" customHeight="1" x14ac:dyDescent="0.25">
      <c r="C499" s="28"/>
    </row>
    <row r="500" spans="3:3" ht="15.75" customHeight="1" x14ac:dyDescent="0.25">
      <c r="C500" s="28"/>
    </row>
    <row r="501" spans="3:3" ht="15.75" customHeight="1" x14ac:dyDescent="0.25">
      <c r="C501" s="28"/>
    </row>
    <row r="502" spans="3:3" ht="15.75" customHeight="1" x14ac:dyDescent="0.25">
      <c r="C502" s="28"/>
    </row>
    <row r="503" spans="3:3" ht="15.75" customHeight="1" x14ac:dyDescent="0.25">
      <c r="C503" s="28"/>
    </row>
    <row r="504" spans="3:3" ht="15.75" customHeight="1" x14ac:dyDescent="0.25">
      <c r="C504" s="28"/>
    </row>
    <row r="505" spans="3:3" ht="15.75" customHeight="1" x14ac:dyDescent="0.25">
      <c r="C505" s="28"/>
    </row>
    <row r="506" spans="3:3" ht="15.75" customHeight="1" x14ac:dyDescent="0.25">
      <c r="C506" s="28"/>
    </row>
    <row r="507" spans="3:3" ht="15.75" customHeight="1" x14ac:dyDescent="0.25">
      <c r="C507" s="28"/>
    </row>
    <row r="508" spans="3:3" ht="15.75" customHeight="1" x14ac:dyDescent="0.25">
      <c r="C508" s="28"/>
    </row>
    <row r="509" spans="3:3" ht="15.75" customHeight="1" x14ac:dyDescent="0.25">
      <c r="C509" s="28"/>
    </row>
    <row r="510" spans="3:3" ht="15.75" customHeight="1" x14ac:dyDescent="0.25">
      <c r="C510" s="28"/>
    </row>
    <row r="511" spans="3:3" ht="15.75" customHeight="1" x14ac:dyDescent="0.25">
      <c r="C511" s="28"/>
    </row>
    <row r="512" spans="3:3" ht="15.75" customHeight="1" x14ac:dyDescent="0.25">
      <c r="C512" s="28"/>
    </row>
    <row r="513" spans="3:3" ht="15.75" customHeight="1" x14ac:dyDescent="0.25">
      <c r="C513" s="28"/>
    </row>
    <row r="514" spans="3:3" ht="15.75" customHeight="1" x14ac:dyDescent="0.25">
      <c r="C514" s="28"/>
    </row>
    <row r="515" spans="3:3" ht="15.75" customHeight="1" x14ac:dyDescent="0.25">
      <c r="C515" s="28"/>
    </row>
    <row r="516" spans="3:3" ht="15.75" customHeight="1" x14ac:dyDescent="0.25">
      <c r="C516" s="28"/>
    </row>
    <row r="517" spans="3:3" ht="15.75" customHeight="1" x14ac:dyDescent="0.25">
      <c r="C517" s="28"/>
    </row>
    <row r="518" spans="3:3" ht="15.75" customHeight="1" x14ac:dyDescent="0.25">
      <c r="C518" s="28"/>
    </row>
    <row r="519" spans="3:3" ht="15.75" customHeight="1" x14ac:dyDescent="0.25">
      <c r="C519" s="28"/>
    </row>
    <row r="520" spans="3:3" ht="15.75" customHeight="1" x14ac:dyDescent="0.25">
      <c r="C520" s="28"/>
    </row>
    <row r="521" spans="3:3" ht="15.75" customHeight="1" x14ac:dyDescent="0.25">
      <c r="C521" s="28"/>
    </row>
    <row r="522" spans="3:3" ht="15.75" customHeight="1" x14ac:dyDescent="0.25">
      <c r="C522" s="28"/>
    </row>
    <row r="523" spans="3:3" ht="15.75" customHeight="1" x14ac:dyDescent="0.25">
      <c r="C523" s="28"/>
    </row>
    <row r="524" spans="3:3" ht="15.75" customHeight="1" x14ac:dyDescent="0.25">
      <c r="C524" s="28"/>
    </row>
    <row r="525" spans="3:3" ht="15.75" customHeight="1" x14ac:dyDescent="0.25">
      <c r="C525" s="28"/>
    </row>
    <row r="526" spans="3:3" ht="15.75" customHeight="1" x14ac:dyDescent="0.25">
      <c r="C526" s="28"/>
    </row>
    <row r="527" spans="3:3" ht="15.75" customHeight="1" x14ac:dyDescent="0.25">
      <c r="C527" s="28"/>
    </row>
    <row r="528" spans="3:3" ht="15.75" customHeight="1" x14ac:dyDescent="0.25">
      <c r="C528" s="28"/>
    </row>
    <row r="529" spans="3:3" ht="15.75" customHeight="1" x14ac:dyDescent="0.25">
      <c r="C529" s="28"/>
    </row>
    <row r="530" spans="3:3" ht="15.75" customHeight="1" x14ac:dyDescent="0.25">
      <c r="C530" s="28"/>
    </row>
    <row r="531" spans="3:3" ht="15.75" customHeight="1" x14ac:dyDescent="0.25">
      <c r="C531" s="28"/>
    </row>
    <row r="532" spans="3:3" ht="15.75" customHeight="1" x14ac:dyDescent="0.25">
      <c r="C532" s="28"/>
    </row>
    <row r="533" spans="3:3" ht="15.75" customHeight="1" x14ac:dyDescent="0.25">
      <c r="C533" s="28"/>
    </row>
    <row r="534" spans="3:3" ht="15.75" customHeight="1" x14ac:dyDescent="0.25">
      <c r="C534" s="28"/>
    </row>
    <row r="535" spans="3:3" ht="15.75" customHeight="1" x14ac:dyDescent="0.25">
      <c r="C535" s="28"/>
    </row>
    <row r="536" spans="3:3" ht="15.75" customHeight="1" x14ac:dyDescent="0.25">
      <c r="C536" s="28"/>
    </row>
    <row r="537" spans="3:3" ht="15.75" customHeight="1" x14ac:dyDescent="0.25">
      <c r="C537" s="28"/>
    </row>
    <row r="538" spans="3:3" ht="15.75" customHeight="1" x14ac:dyDescent="0.25">
      <c r="C538" s="28"/>
    </row>
    <row r="539" spans="3:3" ht="15.75" customHeight="1" x14ac:dyDescent="0.25">
      <c r="C539" s="28"/>
    </row>
    <row r="540" spans="3:3" ht="15.75" customHeight="1" x14ac:dyDescent="0.25">
      <c r="C540" s="28"/>
    </row>
    <row r="541" spans="3:3" ht="15.75" customHeight="1" x14ac:dyDescent="0.25">
      <c r="C541" s="28"/>
    </row>
    <row r="542" spans="3:3" ht="15.75" customHeight="1" x14ac:dyDescent="0.25">
      <c r="C542" s="28"/>
    </row>
    <row r="543" spans="3:3" ht="15.75" customHeight="1" x14ac:dyDescent="0.25">
      <c r="C543" s="28"/>
    </row>
    <row r="544" spans="3:3" ht="15.75" customHeight="1" x14ac:dyDescent="0.25">
      <c r="C544" s="28"/>
    </row>
    <row r="545" spans="3:3" ht="15.75" customHeight="1" x14ac:dyDescent="0.25">
      <c r="C545" s="28"/>
    </row>
    <row r="546" spans="3:3" ht="15.75" customHeight="1" x14ac:dyDescent="0.25">
      <c r="C546" s="28"/>
    </row>
    <row r="547" spans="3:3" ht="15.75" customHeight="1" x14ac:dyDescent="0.25">
      <c r="C547" s="28"/>
    </row>
    <row r="548" spans="3:3" ht="15.75" customHeight="1" x14ac:dyDescent="0.25">
      <c r="C548" s="28"/>
    </row>
    <row r="549" spans="3:3" ht="15.75" customHeight="1" x14ac:dyDescent="0.25">
      <c r="C549" s="28"/>
    </row>
    <row r="550" spans="3:3" ht="15.75" customHeight="1" x14ac:dyDescent="0.25">
      <c r="C550" s="28"/>
    </row>
    <row r="551" spans="3:3" ht="15.75" customHeight="1" x14ac:dyDescent="0.25">
      <c r="C551" s="28"/>
    </row>
    <row r="552" spans="3:3" ht="15.75" customHeight="1" x14ac:dyDescent="0.25">
      <c r="C552" s="28"/>
    </row>
    <row r="553" spans="3:3" ht="15.75" customHeight="1" x14ac:dyDescent="0.25">
      <c r="C553" s="28"/>
    </row>
    <row r="554" spans="3:3" ht="15.75" customHeight="1" x14ac:dyDescent="0.25">
      <c r="C554" s="28"/>
    </row>
    <row r="555" spans="3:3" ht="15.75" customHeight="1" x14ac:dyDescent="0.25">
      <c r="C555" s="28"/>
    </row>
    <row r="556" spans="3:3" ht="15.75" customHeight="1" x14ac:dyDescent="0.25">
      <c r="C556" s="28"/>
    </row>
    <row r="557" spans="3:3" ht="15.75" customHeight="1" x14ac:dyDescent="0.25">
      <c r="C557" s="28"/>
    </row>
    <row r="558" spans="3:3" ht="15.75" customHeight="1" x14ac:dyDescent="0.25">
      <c r="C558" s="28"/>
    </row>
    <row r="559" spans="3:3" ht="15.75" customHeight="1" x14ac:dyDescent="0.25">
      <c r="C559" s="28"/>
    </row>
    <row r="560" spans="3:3" ht="15.75" customHeight="1" x14ac:dyDescent="0.25">
      <c r="C560" s="28"/>
    </row>
    <row r="561" spans="3:3" ht="15.75" customHeight="1" x14ac:dyDescent="0.25">
      <c r="C561" s="28"/>
    </row>
    <row r="562" spans="3:3" ht="15.75" customHeight="1" x14ac:dyDescent="0.25">
      <c r="C562" s="28"/>
    </row>
    <row r="563" spans="3:3" ht="15.75" customHeight="1" x14ac:dyDescent="0.25">
      <c r="C563" s="28"/>
    </row>
    <row r="564" spans="3:3" ht="15.75" customHeight="1" x14ac:dyDescent="0.25">
      <c r="C564" s="28"/>
    </row>
    <row r="565" spans="3:3" ht="15.75" customHeight="1" x14ac:dyDescent="0.25">
      <c r="C565" s="28"/>
    </row>
    <row r="566" spans="3:3" ht="15.75" customHeight="1" x14ac:dyDescent="0.25">
      <c r="C566" s="28"/>
    </row>
    <row r="567" spans="3:3" ht="15.75" customHeight="1" x14ac:dyDescent="0.25">
      <c r="C567" s="28"/>
    </row>
    <row r="568" spans="3:3" ht="15.75" customHeight="1" x14ac:dyDescent="0.25">
      <c r="C568" s="28"/>
    </row>
    <row r="569" spans="3:3" ht="15.75" customHeight="1" x14ac:dyDescent="0.25">
      <c r="C569" s="28"/>
    </row>
    <row r="570" spans="3:3" ht="15.75" customHeight="1" x14ac:dyDescent="0.25">
      <c r="C570" s="28"/>
    </row>
    <row r="571" spans="3:3" ht="15.75" customHeight="1" x14ac:dyDescent="0.25">
      <c r="C571" s="28"/>
    </row>
    <row r="572" spans="3:3" ht="15.75" customHeight="1" x14ac:dyDescent="0.25">
      <c r="C572" s="28"/>
    </row>
    <row r="573" spans="3:3" ht="15.75" customHeight="1" x14ac:dyDescent="0.25">
      <c r="C573" s="28"/>
    </row>
    <row r="574" spans="3:3" ht="15.75" customHeight="1" x14ac:dyDescent="0.25">
      <c r="C574" s="28"/>
    </row>
    <row r="575" spans="3:3" ht="15.75" customHeight="1" x14ac:dyDescent="0.25">
      <c r="C575" s="28"/>
    </row>
    <row r="576" spans="3:3" ht="15.75" customHeight="1" x14ac:dyDescent="0.25">
      <c r="C576" s="28"/>
    </row>
    <row r="577" spans="3:3" ht="15.75" customHeight="1" x14ac:dyDescent="0.25">
      <c r="C577" s="28"/>
    </row>
    <row r="578" spans="3:3" ht="15.75" customHeight="1" x14ac:dyDescent="0.25">
      <c r="C578" s="28"/>
    </row>
    <row r="579" spans="3:3" ht="15.75" customHeight="1" x14ac:dyDescent="0.25">
      <c r="C579" s="28"/>
    </row>
    <row r="580" spans="3:3" ht="15.75" customHeight="1" x14ac:dyDescent="0.25">
      <c r="C580" s="28"/>
    </row>
    <row r="581" spans="3:3" ht="15.75" customHeight="1" x14ac:dyDescent="0.25">
      <c r="C581" s="28"/>
    </row>
    <row r="582" spans="3:3" ht="15.75" customHeight="1" x14ac:dyDescent="0.25">
      <c r="C582" s="28"/>
    </row>
    <row r="583" spans="3:3" ht="15.75" customHeight="1" x14ac:dyDescent="0.25">
      <c r="C583" s="28"/>
    </row>
    <row r="584" spans="3:3" ht="15.75" customHeight="1" x14ac:dyDescent="0.25">
      <c r="C584" s="28"/>
    </row>
    <row r="585" spans="3:3" ht="15.75" customHeight="1" x14ac:dyDescent="0.25">
      <c r="C585" s="28"/>
    </row>
    <row r="586" spans="3:3" ht="15.75" customHeight="1" x14ac:dyDescent="0.25">
      <c r="C586" s="28"/>
    </row>
    <row r="587" spans="3:3" ht="15.75" customHeight="1" x14ac:dyDescent="0.25">
      <c r="C587" s="28"/>
    </row>
    <row r="588" spans="3:3" ht="15.75" customHeight="1" x14ac:dyDescent="0.25">
      <c r="C588" s="28"/>
    </row>
    <row r="589" spans="3:3" ht="15.75" customHeight="1" x14ac:dyDescent="0.25">
      <c r="C589" s="28"/>
    </row>
    <row r="590" spans="3:3" ht="15.75" customHeight="1" x14ac:dyDescent="0.25">
      <c r="C590" s="28"/>
    </row>
    <row r="591" spans="3:3" ht="15.75" customHeight="1" x14ac:dyDescent="0.25">
      <c r="C591" s="28"/>
    </row>
    <row r="592" spans="3:3" ht="15.75" customHeight="1" x14ac:dyDescent="0.25">
      <c r="C592" s="28"/>
    </row>
    <row r="593" spans="3:3" ht="15.75" customHeight="1" x14ac:dyDescent="0.25">
      <c r="C593" s="28"/>
    </row>
    <row r="594" spans="3:3" ht="15.75" customHeight="1" x14ac:dyDescent="0.25">
      <c r="C594" s="28"/>
    </row>
    <row r="595" spans="3:3" ht="15.75" customHeight="1" x14ac:dyDescent="0.25">
      <c r="C595" s="28"/>
    </row>
    <row r="596" spans="3:3" ht="15.75" customHeight="1" x14ac:dyDescent="0.25">
      <c r="C596" s="28"/>
    </row>
    <row r="597" spans="3:3" ht="15.75" customHeight="1" x14ac:dyDescent="0.25">
      <c r="C597" s="28"/>
    </row>
    <row r="598" spans="3:3" ht="15.75" customHeight="1" x14ac:dyDescent="0.25">
      <c r="C598" s="28"/>
    </row>
    <row r="599" spans="3:3" ht="15.75" customHeight="1" x14ac:dyDescent="0.25">
      <c r="C599" s="28"/>
    </row>
    <row r="600" spans="3:3" ht="15.75" customHeight="1" x14ac:dyDescent="0.25">
      <c r="C600" s="28"/>
    </row>
    <row r="601" spans="3:3" ht="15.75" customHeight="1" x14ac:dyDescent="0.25">
      <c r="C601" s="28"/>
    </row>
    <row r="602" spans="3:3" ht="15.75" customHeight="1" x14ac:dyDescent="0.25">
      <c r="C602" s="28"/>
    </row>
    <row r="603" spans="3:3" ht="15.75" customHeight="1" x14ac:dyDescent="0.25">
      <c r="C603" s="28"/>
    </row>
    <row r="604" spans="3:3" ht="15.75" customHeight="1" x14ac:dyDescent="0.25">
      <c r="C604" s="28"/>
    </row>
    <row r="605" spans="3:3" ht="15.75" customHeight="1" x14ac:dyDescent="0.25">
      <c r="C605" s="28"/>
    </row>
    <row r="606" spans="3:3" ht="15.75" customHeight="1" x14ac:dyDescent="0.25">
      <c r="C606" s="28"/>
    </row>
    <row r="607" spans="3:3" ht="15.75" customHeight="1" x14ac:dyDescent="0.25">
      <c r="C607" s="28"/>
    </row>
    <row r="608" spans="3:3" ht="15.75" customHeight="1" x14ac:dyDescent="0.25">
      <c r="C608" s="28"/>
    </row>
    <row r="609" spans="3:3" ht="15.75" customHeight="1" x14ac:dyDescent="0.25">
      <c r="C609" s="28"/>
    </row>
    <row r="610" spans="3:3" ht="15.75" customHeight="1" x14ac:dyDescent="0.25">
      <c r="C610" s="28"/>
    </row>
    <row r="611" spans="3:3" ht="15.75" customHeight="1" x14ac:dyDescent="0.25">
      <c r="C611" s="28"/>
    </row>
    <row r="612" spans="3:3" ht="15.75" customHeight="1" x14ac:dyDescent="0.25">
      <c r="C612" s="28"/>
    </row>
    <row r="613" spans="3:3" ht="15.75" customHeight="1" x14ac:dyDescent="0.25">
      <c r="C613" s="28"/>
    </row>
    <row r="614" spans="3:3" ht="15.75" customHeight="1" x14ac:dyDescent="0.25">
      <c r="C614" s="28"/>
    </row>
    <row r="615" spans="3:3" ht="15.75" customHeight="1" x14ac:dyDescent="0.25">
      <c r="C615" s="28"/>
    </row>
    <row r="616" spans="3:3" ht="15.75" customHeight="1" x14ac:dyDescent="0.25">
      <c r="C616" s="28"/>
    </row>
    <row r="617" spans="3:3" ht="15.75" customHeight="1" x14ac:dyDescent="0.25">
      <c r="C617" s="28"/>
    </row>
    <row r="618" spans="3:3" ht="15.75" customHeight="1" x14ac:dyDescent="0.25">
      <c r="C618" s="28"/>
    </row>
    <row r="619" spans="3:3" ht="15.75" customHeight="1" x14ac:dyDescent="0.25">
      <c r="C619" s="28"/>
    </row>
    <row r="620" spans="3:3" ht="15.75" customHeight="1" x14ac:dyDescent="0.25">
      <c r="C620" s="28"/>
    </row>
    <row r="621" spans="3:3" ht="15.75" customHeight="1" x14ac:dyDescent="0.25">
      <c r="C621" s="28"/>
    </row>
    <row r="622" spans="3:3" ht="15.75" customHeight="1" x14ac:dyDescent="0.25">
      <c r="C622" s="28"/>
    </row>
    <row r="623" spans="3:3" ht="15.75" customHeight="1" x14ac:dyDescent="0.25">
      <c r="C623" s="28"/>
    </row>
    <row r="624" spans="3:3" ht="15.75" customHeight="1" x14ac:dyDescent="0.25">
      <c r="C624" s="28"/>
    </row>
    <row r="625" spans="3:3" ht="15.75" customHeight="1" x14ac:dyDescent="0.25">
      <c r="C625" s="28"/>
    </row>
    <row r="626" spans="3:3" ht="15.75" customHeight="1" x14ac:dyDescent="0.25">
      <c r="C626" s="28"/>
    </row>
    <row r="627" spans="3:3" ht="15.75" customHeight="1" x14ac:dyDescent="0.25">
      <c r="C627" s="28"/>
    </row>
    <row r="628" spans="3:3" ht="15.75" customHeight="1" x14ac:dyDescent="0.25">
      <c r="C628" s="28"/>
    </row>
    <row r="629" spans="3:3" ht="15.75" customHeight="1" x14ac:dyDescent="0.25">
      <c r="C629" s="28"/>
    </row>
    <row r="630" spans="3:3" ht="15.75" customHeight="1" x14ac:dyDescent="0.25">
      <c r="C630" s="28"/>
    </row>
    <row r="631" spans="3:3" ht="15.75" customHeight="1" x14ac:dyDescent="0.25">
      <c r="C631" s="28"/>
    </row>
    <row r="632" spans="3:3" ht="15.75" customHeight="1" x14ac:dyDescent="0.25">
      <c r="C632" s="28"/>
    </row>
    <row r="633" spans="3:3" ht="15.75" customHeight="1" x14ac:dyDescent="0.25">
      <c r="C633" s="28"/>
    </row>
    <row r="634" spans="3:3" ht="15.75" customHeight="1" x14ac:dyDescent="0.25">
      <c r="C634" s="28"/>
    </row>
    <row r="635" spans="3:3" ht="15.75" customHeight="1" x14ac:dyDescent="0.25">
      <c r="C635" s="28"/>
    </row>
    <row r="636" spans="3:3" ht="15.75" customHeight="1" x14ac:dyDescent="0.25">
      <c r="C636" s="28"/>
    </row>
    <row r="637" spans="3:3" ht="15.75" customHeight="1" x14ac:dyDescent="0.25">
      <c r="C637" s="28"/>
    </row>
    <row r="638" spans="3:3" ht="15.75" customHeight="1" x14ac:dyDescent="0.25">
      <c r="C638" s="28"/>
    </row>
    <row r="639" spans="3:3" ht="15.75" customHeight="1" x14ac:dyDescent="0.25">
      <c r="C639" s="28"/>
    </row>
    <row r="640" spans="3:3" ht="15.75" customHeight="1" x14ac:dyDescent="0.25">
      <c r="C640" s="28"/>
    </row>
    <row r="641" spans="3:3" ht="15.75" customHeight="1" x14ac:dyDescent="0.25">
      <c r="C641" s="28"/>
    </row>
    <row r="642" spans="3:3" ht="15.75" customHeight="1" x14ac:dyDescent="0.25">
      <c r="C642" s="28"/>
    </row>
    <row r="643" spans="3:3" ht="15.75" customHeight="1" x14ac:dyDescent="0.25">
      <c r="C643" s="28"/>
    </row>
    <row r="644" spans="3:3" ht="15.75" customHeight="1" x14ac:dyDescent="0.25">
      <c r="C644" s="28"/>
    </row>
    <row r="645" spans="3:3" ht="15.75" customHeight="1" x14ac:dyDescent="0.25">
      <c r="C645" s="28"/>
    </row>
    <row r="646" spans="3:3" ht="15.75" customHeight="1" x14ac:dyDescent="0.25">
      <c r="C646" s="28"/>
    </row>
    <row r="647" spans="3:3" ht="15.75" customHeight="1" x14ac:dyDescent="0.25">
      <c r="C647" s="28"/>
    </row>
    <row r="648" spans="3:3" ht="15.75" customHeight="1" x14ac:dyDescent="0.25">
      <c r="C648" s="28"/>
    </row>
    <row r="649" spans="3:3" ht="15.75" customHeight="1" x14ac:dyDescent="0.25">
      <c r="C649" s="28"/>
    </row>
    <row r="650" spans="3:3" ht="15.75" customHeight="1" x14ac:dyDescent="0.25">
      <c r="C650" s="28"/>
    </row>
    <row r="651" spans="3:3" ht="15.75" customHeight="1" x14ac:dyDescent="0.25">
      <c r="C651" s="28"/>
    </row>
    <row r="652" spans="3:3" ht="15.75" customHeight="1" x14ac:dyDescent="0.25">
      <c r="C652" s="28"/>
    </row>
    <row r="653" spans="3:3" ht="15.75" customHeight="1" x14ac:dyDescent="0.25">
      <c r="C653" s="28"/>
    </row>
    <row r="654" spans="3:3" ht="15.75" customHeight="1" x14ac:dyDescent="0.25">
      <c r="C654" s="28"/>
    </row>
    <row r="655" spans="3:3" ht="15.75" customHeight="1" x14ac:dyDescent="0.25">
      <c r="C655" s="28"/>
    </row>
    <row r="656" spans="3:3" ht="15.75" customHeight="1" x14ac:dyDescent="0.25">
      <c r="C656" s="28"/>
    </row>
    <row r="657" spans="3:3" ht="15.75" customHeight="1" x14ac:dyDescent="0.25">
      <c r="C657" s="28"/>
    </row>
    <row r="658" spans="3:3" ht="15.75" customHeight="1" x14ac:dyDescent="0.25">
      <c r="C658" s="28"/>
    </row>
    <row r="659" spans="3:3" ht="15.75" customHeight="1" x14ac:dyDescent="0.25">
      <c r="C659" s="28"/>
    </row>
    <row r="660" spans="3:3" ht="15.75" customHeight="1" x14ac:dyDescent="0.25">
      <c r="C660" s="28"/>
    </row>
    <row r="661" spans="3:3" ht="15.75" customHeight="1" x14ac:dyDescent="0.25">
      <c r="C661" s="28"/>
    </row>
    <row r="662" spans="3:3" ht="15.75" customHeight="1" x14ac:dyDescent="0.25">
      <c r="C662" s="28"/>
    </row>
    <row r="663" spans="3:3" ht="15.75" customHeight="1" x14ac:dyDescent="0.25">
      <c r="C663" s="28"/>
    </row>
    <row r="664" spans="3:3" ht="15.75" customHeight="1" x14ac:dyDescent="0.25">
      <c r="C664" s="28"/>
    </row>
    <row r="665" spans="3:3" ht="15.75" customHeight="1" x14ac:dyDescent="0.25">
      <c r="C665" s="28"/>
    </row>
    <row r="666" spans="3:3" ht="15.75" customHeight="1" x14ac:dyDescent="0.25">
      <c r="C666" s="28"/>
    </row>
    <row r="667" spans="3:3" ht="15.75" customHeight="1" x14ac:dyDescent="0.25">
      <c r="C667" s="28"/>
    </row>
    <row r="668" spans="3:3" ht="15.75" customHeight="1" x14ac:dyDescent="0.25">
      <c r="C668" s="28"/>
    </row>
    <row r="669" spans="3:3" ht="15.75" customHeight="1" x14ac:dyDescent="0.25">
      <c r="C669" s="28"/>
    </row>
    <row r="670" spans="3:3" ht="15.75" customHeight="1" x14ac:dyDescent="0.25">
      <c r="C670" s="28"/>
    </row>
    <row r="671" spans="3:3" ht="15.75" customHeight="1" x14ac:dyDescent="0.25">
      <c r="C671" s="28"/>
    </row>
    <row r="672" spans="3:3" ht="15.75" customHeight="1" x14ac:dyDescent="0.25">
      <c r="C672" s="28"/>
    </row>
    <row r="673" spans="3:3" ht="15.75" customHeight="1" x14ac:dyDescent="0.25">
      <c r="C673" s="28"/>
    </row>
    <row r="674" spans="3:3" ht="15.75" customHeight="1" x14ac:dyDescent="0.25">
      <c r="C674" s="28"/>
    </row>
    <row r="675" spans="3:3" ht="15.75" customHeight="1" x14ac:dyDescent="0.25">
      <c r="C675" s="28"/>
    </row>
    <row r="676" spans="3:3" ht="15.75" customHeight="1" x14ac:dyDescent="0.25">
      <c r="C676" s="28"/>
    </row>
    <row r="677" spans="3:3" ht="15.75" customHeight="1" x14ac:dyDescent="0.25">
      <c r="C677" s="28"/>
    </row>
    <row r="678" spans="3:3" ht="15.75" customHeight="1" x14ac:dyDescent="0.25">
      <c r="C678" s="28"/>
    </row>
    <row r="679" spans="3:3" ht="15.75" customHeight="1" x14ac:dyDescent="0.25">
      <c r="C679" s="28"/>
    </row>
    <row r="680" spans="3:3" ht="15.75" customHeight="1" x14ac:dyDescent="0.25">
      <c r="C680" s="28"/>
    </row>
    <row r="681" spans="3:3" ht="15.75" customHeight="1" x14ac:dyDescent="0.25">
      <c r="C681" s="28"/>
    </row>
    <row r="682" spans="3:3" ht="15.75" customHeight="1" x14ac:dyDescent="0.25">
      <c r="C682" s="28"/>
    </row>
    <row r="683" spans="3:3" ht="15.75" customHeight="1" x14ac:dyDescent="0.25">
      <c r="C683" s="28"/>
    </row>
    <row r="684" spans="3:3" ht="15.75" customHeight="1" x14ac:dyDescent="0.25">
      <c r="C684" s="28"/>
    </row>
    <row r="685" spans="3:3" ht="15.75" customHeight="1" x14ac:dyDescent="0.25">
      <c r="C685" s="28"/>
    </row>
    <row r="686" spans="3:3" ht="15.75" customHeight="1" x14ac:dyDescent="0.25">
      <c r="C686" s="28"/>
    </row>
    <row r="687" spans="3:3" ht="15.75" customHeight="1" x14ac:dyDescent="0.25">
      <c r="C687" s="28"/>
    </row>
    <row r="688" spans="3:3" ht="15.75" customHeight="1" x14ac:dyDescent="0.25">
      <c r="C688" s="28"/>
    </row>
    <row r="689" spans="3:3" ht="15.75" customHeight="1" x14ac:dyDescent="0.25">
      <c r="C689" s="28"/>
    </row>
    <row r="690" spans="3:3" ht="15.75" customHeight="1" x14ac:dyDescent="0.25">
      <c r="C690" s="28"/>
    </row>
    <row r="691" spans="3:3" ht="15.75" customHeight="1" x14ac:dyDescent="0.25">
      <c r="C691" s="28"/>
    </row>
    <row r="692" spans="3:3" ht="15.75" customHeight="1" x14ac:dyDescent="0.25">
      <c r="C692" s="28"/>
    </row>
    <row r="693" spans="3:3" ht="15.75" customHeight="1" x14ac:dyDescent="0.25">
      <c r="C693" s="28"/>
    </row>
    <row r="694" spans="3:3" ht="15.75" customHeight="1" x14ac:dyDescent="0.25">
      <c r="C694" s="28"/>
    </row>
    <row r="695" spans="3:3" ht="15.75" customHeight="1" x14ac:dyDescent="0.25">
      <c r="C695" s="28"/>
    </row>
    <row r="696" spans="3:3" ht="15.75" customHeight="1" x14ac:dyDescent="0.25">
      <c r="C696" s="28"/>
    </row>
    <row r="697" spans="3:3" ht="15.75" customHeight="1" x14ac:dyDescent="0.25">
      <c r="C697" s="28"/>
    </row>
    <row r="698" spans="3:3" ht="15.75" customHeight="1" x14ac:dyDescent="0.25">
      <c r="C698" s="28"/>
    </row>
    <row r="699" spans="3:3" ht="15.75" customHeight="1" x14ac:dyDescent="0.25">
      <c r="C699" s="28"/>
    </row>
    <row r="700" spans="3:3" ht="15.75" customHeight="1" x14ac:dyDescent="0.25">
      <c r="C700" s="28"/>
    </row>
    <row r="701" spans="3:3" ht="15.75" customHeight="1" x14ac:dyDescent="0.25">
      <c r="C701" s="28"/>
    </row>
    <row r="702" spans="3:3" ht="15.75" customHeight="1" x14ac:dyDescent="0.25">
      <c r="C702" s="28"/>
    </row>
    <row r="703" spans="3:3" ht="15.75" customHeight="1" x14ac:dyDescent="0.25">
      <c r="C703" s="28"/>
    </row>
    <row r="704" spans="3:3" ht="15.75" customHeight="1" x14ac:dyDescent="0.25">
      <c r="C704" s="28"/>
    </row>
    <row r="705" spans="3:3" ht="15.75" customHeight="1" x14ac:dyDescent="0.25">
      <c r="C705" s="28"/>
    </row>
    <row r="706" spans="3:3" ht="15.75" customHeight="1" x14ac:dyDescent="0.25">
      <c r="C706" s="28"/>
    </row>
    <row r="707" spans="3:3" ht="15.75" customHeight="1" x14ac:dyDescent="0.25">
      <c r="C707" s="28"/>
    </row>
    <row r="708" spans="3:3" ht="15.75" customHeight="1" x14ac:dyDescent="0.25">
      <c r="C708" s="28"/>
    </row>
    <row r="709" spans="3:3" ht="15.75" customHeight="1" x14ac:dyDescent="0.25">
      <c r="C709" s="28"/>
    </row>
    <row r="710" spans="3:3" ht="15.75" customHeight="1" x14ac:dyDescent="0.25">
      <c r="C710" s="28"/>
    </row>
    <row r="711" spans="3:3" ht="15.75" customHeight="1" x14ac:dyDescent="0.25">
      <c r="C711" s="28"/>
    </row>
    <row r="712" spans="3:3" ht="15.75" customHeight="1" x14ac:dyDescent="0.25">
      <c r="C712" s="28"/>
    </row>
    <row r="713" spans="3:3" ht="15.75" customHeight="1" x14ac:dyDescent="0.25">
      <c r="C713" s="28"/>
    </row>
    <row r="714" spans="3:3" ht="15.75" customHeight="1" x14ac:dyDescent="0.25">
      <c r="C714" s="28"/>
    </row>
    <row r="715" spans="3:3" ht="15.75" customHeight="1" x14ac:dyDescent="0.25">
      <c r="C715" s="28"/>
    </row>
    <row r="716" spans="3:3" ht="15.75" customHeight="1" x14ac:dyDescent="0.25">
      <c r="C716" s="28"/>
    </row>
    <row r="717" spans="3:3" ht="15.75" customHeight="1" x14ac:dyDescent="0.25">
      <c r="C717" s="28"/>
    </row>
    <row r="718" spans="3:3" ht="15.75" customHeight="1" x14ac:dyDescent="0.25">
      <c r="C718" s="28"/>
    </row>
    <row r="719" spans="3:3" ht="15.75" customHeight="1" x14ac:dyDescent="0.25">
      <c r="C719" s="28"/>
    </row>
    <row r="720" spans="3:3" ht="15.75" customHeight="1" x14ac:dyDescent="0.25">
      <c r="C720" s="28"/>
    </row>
    <row r="721" spans="3:3" ht="15.75" customHeight="1" x14ac:dyDescent="0.25">
      <c r="C721" s="28"/>
    </row>
    <row r="722" spans="3:3" ht="15.75" customHeight="1" x14ac:dyDescent="0.25">
      <c r="C722" s="28"/>
    </row>
    <row r="723" spans="3:3" ht="15.75" customHeight="1" x14ac:dyDescent="0.25">
      <c r="C723" s="28"/>
    </row>
    <row r="724" spans="3:3" ht="15.75" customHeight="1" x14ac:dyDescent="0.25">
      <c r="C724" s="28"/>
    </row>
    <row r="725" spans="3:3" ht="15.75" customHeight="1" x14ac:dyDescent="0.25">
      <c r="C725" s="28"/>
    </row>
    <row r="726" spans="3:3" ht="15.75" customHeight="1" x14ac:dyDescent="0.25">
      <c r="C726" s="28"/>
    </row>
    <row r="727" spans="3:3" ht="15.75" customHeight="1" x14ac:dyDescent="0.25">
      <c r="C727" s="28"/>
    </row>
    <row r="728" spans="3:3" ht="15.75" customHeight="1" x14ac:dyDescent="0.25">
      <c r="C728" s="28"/>
    </row>
    <row r="729" spans="3:3" ht="15.75" customHeight="1" x14ac:dyDescent="0.25">
      <c r="C729" s="28"/>
    </row>
    <row r="730" spans="3:3" ht="15.75" customHeight="1" x14ac:dyDescent="0.25">
      <c r="C730" s="28"/>
    </row>
    <row r="731" spans="3:3" ht="15.75" customHeight="1" x14ac:dyDescent="0.25">
      <c r="C731" s="28"/>
    </row>
    <row r="732" spans="3:3" ht="15.75" customHeight="1" x14ac:dyDescent="0.25">
      <c r="C732" s="28"/>
    </row>
    <row r="733" spans="3:3" ht="15.75" customHeight="1" x14ac:dyDescent="0.25">
      <c r="C733" s="28"/>
    </row>
    <row r="734" spans="3:3" ht="15.75" customHeight="1" x14ac:dyDescent="0.25">
      <c r="C734" s="28"/>
    </row>
    <row r="735" spans="3:3" ht="15.75" customHeight="1" x14ac:dyDescent="0.25">
      <c r="C735" s="28"/>
    </row>
    <row r="736" spans="3:3" ht="15.75" customHeight="1" x14ac:dyDescent="0.25">
      <c r="C736" s="28"/>
    </row>
    <row r="737" spans="3:3" ht="15.75" customHeight="1" x14ac:dyDescent="0.25">
      <c r="C737" s="28"/>
    </row>
    <row r="738" spans="3:3" ht="15.75" customHeight="1" x14ac:dyDescent="0.25">
      <c r="C738" s="28"/>
    </row>
    <row r="739" spans="3:3" ht="15.75" customHeight="1" x14ac:dyDescent="0.25">
      <c r="C739" s="28"/>
    </row>
    <row r="740" spans="3:3" ht="15.75" customHeight="1" x14ac:dyDescent="0.25">
      <c r="C740" s="28"/>
    </row>
    <row r="741" spans="3:3" ht="15.75" customHeight="1" x14ac:dyDescent="0.25">
      <c r="C741" s="28"/>
    </row>
    <row r="742" spans="3:3" ht="15.75" customHeight="1" x14ac:dyDescent="0.25">
      <c r="C742" s="28"/>
    </row>
    <row r="743" spans="3:3" ht="15.75" customHeight="1" x14ac:dyDescent="0.25">
      <c r="C743" s="28"/>
    </row>
    <row r="744" spans="3:3" ht="15.75" customHeight="1" x14ac:dyDescent="0.25">
      <c r="C744" s="28"/>
    </row>
    <row r="745" spans="3:3" ht="15.75" customHeight="1" x14ac:dyDescent="0.25">
      <c r="C745" s="28"/>
    </row>
    <row r="746" spans="3:3" ht="15.75" customHeight="1" x14ac:dyDescent="0.25">
      <c r="C746" s="28"/>
    </row>
    <row r="747" spans="3:3" ht="15.75" customHeight="1" x14ac:dyDescent="0.25">
      <c r="C747" s="28"/>
    </row>
    <row r="748" spans="3:3" ht="15.75" customHeight="1" x14ac:dyDescent="0.25">
      <c r="C748" s="28"/>
    </row>
    <row r="749" spans="3:3" ht="15.75" customHeight="1" x14ac:dyDescent="0.25">
      <c r="C749" s="28"/>
    </row>
    <row r="750" spans="3:3" ht="15.75" customHeight="1" x14ac:dyDescent="0.25">
      <c r="C750" s="28"/>
    </row>
    <row r="751" spans="3:3" ht="15.75" customHeight="1" x14ac:dyDescent="0.25">
      <c r="C751" s="28"/>
    </row>
    <row r="752" spans="3:3" ht="15.75" customHeight="1" x14ac:dyDescent="0.25">
      <c r="C752" s="28"/>
    </row>
    <row r="753" spans="3:3" ht="15.75" customHeight="1" x14ac:dyDescent="0.25">
      <c r="C753" s="28"/>
    </row>
    <row r="754" spans="3:3" ht="15.75" customHeight="1" x14ac:dyDescent="0.25">
      <c r="C754" s="28"/>
    </row>
    <row r="755" spans="3:3" ht="15.75" customHeight="1" x14ac:dyDescent="0.25">
      <c r="C755" s="28"/>
    </row>
    <row r="756" spans="3:3" ht="15.75" customHeight="1" x14ac:dyDescent="0.25">
      <c r="C756" s="28"/>
    </row>
    <row r="757" spans="3:3" ht="15.75" customHeight="1" x14ac:dyDescent="0.25">
      <c r="C757" s="28"/>
    </row>
    <row r="758" spans="3:3" ht="15.75" customHeight="1" x14ac:dyDescent="0.25">
      <c r="C758" s="28"/>
    </row>
    <row r="759" spans="3:3" ht="15.75" customHeight="1" x14ac:dyDescent="0.25">
      <c r="C759" s="28"/>
    </row>
    <row r="760" spans="3:3" ht="15.75" customHeight="1" x14ac:dyDescent="0.25">
      <c r="C760" s="28"/>
    </row>
    <row r="761" spans="3:3" ht="15.75" customHeight="1" x14ac:dyDescent="0.25">
      <c r="C761" s="28"/>
    </row>
    <row r="762" spans="3:3" ht="15.75" customHeight="1" x14ac:dyDescent="0.25">
      <c r="C762" s="28"/>
    </row>
    <row r="763" spans="3:3" ht="15.75" customHeight="1" x14ac:dyDescent="0.25">
      <c r="C763" s="28"/>
    </row>
    <row r="764" spans="3:3" ht="15.75" customHeight="1" x14ac:dyDescent="0.25">
      <c r="C764" s="28"/>
    </row>
    <row r="765" spans="3:3" ht="15.75" customHeight="1" x14ac:dyDescent="0.25">
      <c r="C765" s="28"/>
    </row>
    <row r="766" spans="3:3" ht="15.75" customHeight="1" x14ac:dyDescent="0.25">
      <c r="C766" s="28"/>
    </row>
    <row r="767" spans="3:3" ht="15.75" customHeight="1" x14ac:dyDescent="0.25">
      <c r="C767" s="28"/>
    </row>
    <row r="768" spans="3:3" ht="15.75" customHeight="1" x14ac:dyDescent="0.25">
      <c r="C768" s="28"/>
    </row>
    <row r="769" spans="3:3" ht="15.75" customHeight="1" x14ac:dyDescent="0.25">
      <c r="C769" s="28"/>
    </row>
    <row r="770" spans="3:3" ht="15.75" customHeight="1" x14ac:dyDescent="0.25">
      <c r="C770" s="28"/>
    </row>
    <row r="771" spans="3:3" ht="15.75" customHeight="1" x14ac:dyDescent="0.25">
      <c r="C771" s="28"/>
    </row>
    <row r="772" spans="3:3" ht="15.75" customHeight="1" x14ac:dyDescent="0.25">
      <c r="C772" s="28"/>
    </row>
    <row r="773" spans="3:3" ht="15.75" customHeight="1" x14ac:dyDescent="0.25">
      <c r="C773" s="28"/>
    </row>
    <row r="774" spans="3:3" ht="15.75" customHeight="1" x14ac:dyDescent="0.25">
      <c r="C774" s="28"/>
    </row>
    <row r="775" spans="3:3" ht="15.75" customHeight="1" x14ac:dyDescent="0.25">
      <c r="C775" s="28"/>
    </row>
    <row r="776" spans="3:3" ht="15.75" customHeight="1" x14ac:dyDescent="0.25">
      <c r="C776" s="28"/>
    </row>
    <row r="777" spans="3:3" ht="15.75" customHeight="1" x14ac:dyDescent="0.25">
      <c r="C777" s="28"/>
    </row>
    <row r="778" spans="3:3" ht="15.75" customHeight="1" x14ac:dyDescent="0.25">
      <c r="C778" s="28"/>
    </row>
    <row r="779" spans="3:3" ht="15.75" customHeight="1" x14ac:dyDescent="0.25">
      <c r="C779" s="28"/>
    </row>
    <row r="780" spans="3:3" ht="15.75" customHeight="1" x14ac:dyDescent="0.25">
      <c r="C780" s="28"/>
    </row>
    <row r="781" spans="3:3" ht="15.75" customHeight="1" x14ac:dyDescent="0.25">
      <c r="C781" s="28"/>
    </row>
    <row r="782" spans="3:3" ht="15.75" customHeight="1" x14ac:dyDescent="0.25">
      <c r="C782" s="28"/>
    </row>
    <row r="783" spans="3:3" ht="15.75" customHeight="1" x14ac:dyDescent="0.25">
      <c r="C783" s="28"/>
    </row>
    <row r="784" spans="3:3" ht="15.75" customHeight="1" x14ac:dyDescent="0.25">
      <c r="C784" s="28"/>
    </row>
    <row r="785" spans="3:3" ht="15.75" customHeight="1" x14ac:dyDescent="0.25">
      <c r="C785" s="28"/>
    </row>
    <row r="786" spans="3:3" ht="15.75" customHeight="1" x14ac:dyDescent="0.25">
      <c r="C786" s="28"/>
    </row>
    <row r="787" spans="3:3" ht="15.75" customHeight="1" x14ac:dyDescent="0.25">
      <c r="C787" s="28"/>
    </row>
    <row r="788" spans="3:3" ht="15.75" customHeight="1" x14ac:dyDescent="0.25">
      <c r="C788" s="28"/>
    </row>
    <row r="789" spans="3:3" ht="15.75" customHeight="1" x14ac:dyDescent="0.25">
      <c r="C789" s="28"/>
    </row>
    <row r="790" spans="3:3" ht="15.75" customHeight="1" x14ac:dyDescent="0.25">
      <c r="C790" s="28"/>
    </row>
    <row r="791" spans="3:3" ht="15.75" customHeight="1" x14ac:dyDescent="0.25">
      <c r="C791" s="28"/>
    </row>
    <row r="792" spans="3:3" ht="15.75" customHeight="1" x14ac:dyDescent="0.25">
      <c r="C792" s="28"/>
    </row>
    <row r="793" spans="3:3" ht="15.75" customHeight="1" x14ac:dyDescent="0.25">
      <c r="C793" s="28"/>
    </row>
    <row r="794" spans="3:3" ht="15.75" customHeight="1" x14ac:dyDescent="0.25">
      <c r="C794" s="28"/>
    </row>
    <row r="795" spans="3:3" ht="15.75" customHeight="1" x14ac:dyDescent="0.25">
      <c r="C795" s="28"/>
    </row>
    <row r="796" spans="3:3" ht="15.75" customHeight="1" x14ac:dyDescent="0.25">
      <c r="C796" s="28"/>
    </row>
    <row r="797" spans="3:3" ht="15.75" customHeight="1" x14ac:dyDescent="0.25">
      <c r="C797" s="28"/>
    </row>
    <row r="798" spans="3:3" ht="15.75" customHeight="1" x14ac:dyDescent="0.25">
      <c r="C798" s="28"/>
    </row>
    <row r="799" spans="3:3" ht="15.75" customHeight="1" x14ac:dyDescent="0.25">
      <c r="C799" s="28"/>
    </row>
    <row r="800" spans="3:3" ht="15.75" customHeight="1" x14ac:dyDescent="0.25">
      <c r="C800" s="28"/>
    </row>
    <row r="801" spans="3:3" ht="15.75" customHeight="1" x14ac:dyDescent="0.25">
      <c r="C801" s="28"/>
    </row>
    <row r="802" spans="3:3" ht="15.75" customHeight="1" x14ac:dyDescent="0.25">
      <c r="C802" s="28"/>
    </row>
    <row r="803" spans="3:3" ht="15.75" customHeight="1" x14ac:dyDescent="0.25">
      <c r="C803" s="28"/>
    </row>
    <row r="804" spans="3:3" ht="15.75" customHeight="1" x14ac:dyDescent="0.25">
      <c r="C804" s="28"/>
    </row>
    <row r="805" spans="3:3" ht="15.75" customHeight="1" x14ac:dyDescent="0.25">
      <c r="C805" s="28"/>
    </row>
    <row r="806" spans="3:3" ht="15.75" customHeight="1" x14ac:dyDescent="0.25">
      <c r="C806" s="28"/>
    </row>
    <row r="807" spans="3:3" ht="15.75" customHeight="1" x14ac:dyDescent="0.25">
      <c r="C807" s="28"/>
    </row>
    <row r="808" spans="3:3" ht="15.75" customHeight="1" x14ac:dyDescent="0.25">
      <c r="C808" s="28"/>
    </row>
    <row r="809" spans="3:3" ht="15.75" customHeight="1" x14ac:dyDescent="0.25">
      <c r="C809" s="28"/>
    </row>
    <row r="810" spans="3:3" ht="15.75" customHeight="1" x14ac:dyDescent="0.25">
      <c r="C810" s="28"/>
    </row>
    <row r="811" spans="3:3" ht="15.75" customHeight="1" x14ac:dyDescent="0.25">
      <c r="C811" s="28"/>
    </row>
    <row r="812" spans="3:3" ht="15.75" customHeight="1" x14ac:dyDescent="0.25">
      <c r="C812" s="28"/>
    </row>
    <row r="813" spans="3:3" ht="15.75" customHeight="1" x14ac:dyDescent="0.25">
      <c r="C813" s="28"/>
    </row>
    <row r="814" spans="3:3" ht="15.75" customHeight="1" x14ac:dyDescent="0.25">
      <c r="C814" s="28"/>
    </row>
    <row r="815" spans="3:3" ht="15.75" customHeight="1" x14ac:dyDescent="0.25">
      <c r="C815" s="28"/>
    </row>
    <row r="816" spans="3:3" ht="15.75" customHeight="1" x14ac:dyDescent="0.25">
      <c r="C816" s="28"/>
    </row>
    <row r="817" spans="3:3" ht="15.75" customHeight="1" x14ac:dyDescent="0.25">
      <c r="C817" s="28"/>
    </row>
    <row r="818" spans="3:3" ht="15.75" customHeight="1" x14ac:dyDescent="0.25">
      <c r="C818" s="28"/>
    </row>
    <row r="819" spans="3:3" ht="15.75" customHeight="1" x14ac:dyDescent="0.25">
      <c r="C819" s="28"/>
    </row>
    <row r="820" spans="3:3" ht="15.75" customHeight="1" x14ac:dyDescent="0.25">
      <c r="C820" s="28"/>
    </row>
    <row r="821" spans="3:3" ht="15.75" customHeight="1" x14ac:dyDescent="0.25">
      <c r="C821" s="28"/>
    </row>
    <row r="822" spans="3:3" ht="15.75" customHeight="1" x14ac:dyDescent="0.25">
      <c r="C822" s="28"/>
    </row>
    <row r="823" spans="3:3" ht="15.75" customHeight="1" x14ac:dyDescent="0.25">
      <c r="C823" s="28"/>
    </row>
    <row r="824" spans="3:3" ht="15.75" customHeight="1" x14ac:dyDescent="0.25">
      <c r="C824" s="28"/>
    </row>
    <row r="825" spans="3:3" ht="15.75" customHeight="1" x14ac:dyDescent="0.25">
      <c r="C825" s="28"/>
    </row>
    <row r="826" spans="3:3" ht="15.75" customHeight="1" x14ac:dyDescent="0.25">
      <c r="C826" s="28"/>
    </row>
    <row r="827" spans="3:3" ht="15.75" customHeight="1" x14ac:dyDescent="0.25">
      <c r="C827" s="28"/>
    </row>
    <row r="828" spans="3:3" ht="15.75" customHeight="1" x14ac:dyDescent="0.25">
      <c r="C828" s="28"/>
    </row>
    <row r="829" spans="3:3" ht="15.75" customHeight="1" x14ac:dyDescent="0.25">
      <c r="C829" s="28"/>
    </row>
    <row r="830" spans="3:3" ht="15.75" customHeight="1" x14ac:dyDescent="0.25">
      <c r="C830" s="28"/>
    </row>
    <row r="831" spans="3:3" ht="15.75" customHeight="1" x14ac:dyDescent="0.25">
      <c r="C831" s="28"/>
    </row>
    <row r="832" spans="3:3" ht="15.75" customHeight="1" x14ac:dyDescent="0.25">
      <c r="C832" s="28"/>
    </row>
    <row r="833" spans="3:3" ht="15.75" customHeight="1" x14ac:dyDescent="0.25">
      <c r="C833" s="28"/>
    </row>
    <row r="834" spans="3:3" ht="15.75" customHeight="1" x14ac:dyDescent="0.25">
      <c r="C834" s="28"/>
    </row>
    <row r="835" spans="3:3" ht="15.75" customHeight="1" x14ac:dyDescent="0.25">
      <c r="C835" s="28"/>
    </row>
    <row r="836" spans="3:3" ht="15.75" customHeight="1" x14ac:dyDescent="0.25">
      <c r="C836" s="28"/>
    </row>
    <row r="837" spans="3:3" ht="15.75" customHeight="1" x14ac:dyDescent="0.25">
      <c r="C837" s="28"/>
    </row>
    <row r="838" spans="3:3" ht="15.75" customHeight="1" x14ac:dyDescent="0.25">
      <c r="C838" s="28"/>
    </row>
    <row r="839" spans="3:3" ht="15.75" customHeight="1" x14ac:dyDescent="0.25">
      <c r="C839" s="28"/>
    </row>
    <row r="840" spans="3:3" ht="15.75" customHeight="1" x14ac:dyDescent="0.25">
      <c r="C840" s="28"/>
    </row>
    <row r="841" spans="3:3" ht="15.75" customHeight="1" x14ac:dyDescent="0.25">
      <c r="C841" s="28"/>
    </row>
    <row r="842" spans="3:3" ht="15.75" customHeight="1" x14ac:dyDescent="0.25">
      <c r="C842" s="28"/>
    </row>
    <row r="843" spans="3:3" ht="15.75" customHeight="1" x14ac:dyDescent="0.25">
      <c r="C843" s="28"/>
    </row>
    <row r="844" spans="3:3" ht="15.75" customHeight="1" x14ac:dyDescent="0.25">
      <c r="C844" s="28"/>
    </row>
    <row r="845" spans="3:3" ht="15.75" customHeight="1" x14ac:dyDescent="0.25">
      <c r="C845" s="28"/>
    </row>
    <row r="846" spans="3:3" ht="15.75" customHeight="1" x14ac:dyDescent="0.25">
      <c r="C846" s="28"/>
    </row>
    <row r="847" spans="3:3" ht="15.75" customHeight="1" x14ac:dyDescent="0.25">
      <c r="C847" s="28"/>
    </row>
    <row r="848" spans="3:3" ht="15.75" customHeight="1" x14ac:dyDescent="0.25">
      <c r="C848" s="28"/>
    </row>
    <row r="849" spans="3:3" ht="15.75" customHeight="1" x14ac:dyDescent="0.25">
      <c r="C849" s="28"/>
    </row>
    <row r="850" spans="3:3" ht="15.75" customHeight="1" x14ac:dyDescent="0.25">
      <c r="C850" s="28"/>
    </row>
    <row r="851" spans="3:3" ht="15.75" customHeight="1" x14ac:dyDescent="0.25">
      <c r="C851" s="28"/>
    </row>
    <row r="852" spans="3:3" ht="15.75" customHeight="1" x14ac:dyDescent="0.25">
      <c r="C852" s="28"/>
    </row>
    <row r="853" spans="3:3" ht="15.75" customHeight="1" x14ac:dyDescent="0.25">
      <c r="C853" s="28"/>
    </row>
    <row r="854" spans="3:3" ht="15.75" customHeight="1" x14ac:dyDescent="0.25">
      <c r="C854" s="28"/>
    </row>
    <row r="855" spans="3:3" ht="15.75" customHeight="1" x14ac:dyDescent="0.25">
      <c r="C855" s="28"/>
    </row>
    <row r="856" spans="3:3" ht="15.75" customHeight="1" x14ac:dyDescent="0.25">
      <c r="C856" s="28"/>
    </row>
    <row r="857" spans="3:3" ht="15.75" customHeight="1" x14ac:dyDescent="0.25">
      <c r="C857" s="28"/>
    </row>
    <row r="858" spans="3:3" ht="15.75" customHeight="1" x14ac:dyDescent="0.25">
      <c r="C858" s="28"/>
    </row>
    <row r="859" spans="3:3" ht="15.75" customHeight="1" x14ac:dyDescent="0.25">
      <c r="C859" s="28"/>
    </row>
    <row r="860" spans="3:3" ht="15.75" customHeight="1" x14ac:dyDescent="0.25">
      <c r="C860" s="28"/>
    </row>
    <row r="861" spans="3:3" ht="15.75" customHeight="1" x14ac:dyDescent="0.25">
      <c r="C861" s="28"/>
    </row>
    <row r="862" spans="3:3" ht="15.75" customHeight="1" x14ac:dyDescent="0.25">
      <c r="C862" s="28"/>
    </row>
    <row r="863" spans="3:3" ht="15.75" customHeight="1" x14ac:dyDescent="0.25">
      <c r="C863" s="28"/>
    </row>
    <row r="864" spans="3:3" ht="15.75" customHeight="1" x14ac:dyDescent="0.25">
      <c r="C864" s="28"/>
    </row>
    <row r="865" spans="3:3" ht="15.75" customHeight="1" x14ac:dyDescent="0.25">
      <c r="C865" s="28"/>
    </row>
    <row r="866" spans="3:3" ht="15.75" customHeight="1" x14ac:dyDescent="0.25">
      <c r="C866" s="28"/>
    </row>
    <row r="867" spans="3:3" ht="15.75" customHeight="1" x14ac:dyDescent="0.25">
      <c r="C867" s="28"/>
    </row>
    <row r="868" spans="3:3" ht="15.75" customHeight="1" x14ac:dyDescent="0.25">
      <c r="C868" s="28"/>
    </row>
    <row r="869" spans="3:3" ht="15.75" customHeight="1" x14ac:dyDescent="0.25">
      <c r="C869" s="28"/>
    </row>
    <row r="870" spans="3:3" ht="15.75" customHeight="1" x14ac:dyDescent="0.25">
      <c r="C870" s="28"/>
    </row>
    <row r="871" spans="3:3" ht="15.75" customHeight="1" x14ac:dyDescent="0.25">
      <c r="C871" s="28"/>
    </row>
    <row r="872" spans="3:3" ht="15.75" customHeight="1" x14ac:dyDescent="0.25">
      <c r="C872" s="28"/>
    </row>
    <row r="873" spans="3:3" ht="15.75" customHeight="1" x14ac:dyDescent="0.25">
      <c r="C873" s="28"/>
    </row>
    <row r="874" spans="3:3" ht="15.75" customHeight="1" x14ac:dyDescent="0.25">
      <c r="C874" s="28"/>
    </row>
    <row r="875" spans="3:3" ht="15.75" customHeight="1" x14ac:dyDescent="0.25">
      <c r="C875" s="28"/>
    </row>
    <row r="876" spans="3:3" ht="15.75" customHeight="1" x14ac:dyDescent="0.25">
      <c r="C876" s="28"/>
    </row>
    <row r="877" spans="3:3" ht="15.75" customHeight="1" x14ac:dyDescent="0.25">
      <c r="C877" s="28"/>
    </row>
    <row r="878" spans="3:3" ht="15.75" customHeight="1" x14ac:dyDescent="0.25">
      <c r="C878" s="28"/>
    </row>
    <row r="879" spans="3:3" ht="15.75" customHeight="1" x14ac:dyDescent="0.25">
      <c r="C879" s="28"/>
    </row>
    <row r="880" spans="3:3" ht="15.75" customHeight="1" x14ac:dyDescent="0.25">
      <c r="C880" s="28"/>
    </row>
    <row r="881" spans="3:3" ht="15.75" customHeight="1" x14ac:dyDescent="0.25">
      <c r="C881" s="28"/>
    </row>
    <row r="882" spans="3:3" ht="15.75" customHeight="1" x14ac:dyDescent="0.25">
      <c r="C882" s="28"/>
    </row>
    <row r="883" spans="3:3" ht="15.75" customHeight="1" x14ac:dyDescent="0.25">
      <c r="C883" s="28"/>
    </row>
    <row r="884" spans="3:3" ht="15.75" customHeight="1" x14ac:dyDescent="0.25">
      <c r="C884" s="28"/>
    </row>
    <row r="885" spans="3:3" ht="15.75" customHeight="1" x14ac:dyDescent="0.25">
      <c r="C885" s="28"/>
    </row>
    <row r="886" spans="3:3" ht="15.75" customHeight="1" x14ac:dyDescent="0.25">
      <c r="C886" s="28"/>
    </row>
    <row r="887" spans="3:3" ht="15.75" customHeight="1" x14ac:dyDescent="0.25">
      <c r="C887" s="28"/>
    </row>
    <row r="888" spans="3:3" ht="15.75" customHeight="1" x14ac:dyDescent="0.25">
      <c r="C888" s="28"/>
    </row>
    <row r="889" spans="3:3" ht="15.75" customHeight="1" x14ac:dyDescent="0.25">
      <c r="C889" s="28"/>
    </row>
    <row r="890" spans="3:3" ht="15.75" customHeight="1" x14ac:dyDescent="0.25">
      <c r="C890" s="28"/>
    </row>
    <row r="891" spans="3:3" ht="15.75" customHeight="1" x14ac:dyDescent="0.25">
      <c r="C891" s="28"/>
    </row>
    <row r="892" spans="3:3" ht="15.75" customHeight="1" x14ac:dyDescent="0.25">
      <c r="C892" s="28"/>
    </row>
    <row r="893" spans="3:3" ht="15.75" customHeight="1" x14ac:dyDescent="0.25">
      <c r="C893" s="28"/>
    </row>
    <row r="894" spans="3:3" ht="15.75" customHeight="1" x14ac:dyDescent="0.25">
      <c r="C894" s="28"/>
    </row>
    <row r="895" spans="3:3" ht="15.75" customHeight="1" x14ac:dyDescent="0.25">
      <c r="C895" s="28"/>
    </row>
    <row r="896" spans="3:3" ht="15.75" customHeight="1" x14ac:dyDescent="0.25">
      <c r="C896" s="28"/>
    </row>
    <row r="897" spans="3:3" ht="15.75" customHeight="1" x14ac:dyDescent="0.25">
      <c r="C897" s="28"/>
    </row>
    <row r="898" spans="3:3" ht="15.75" customHeight="1" x14ac:dyDescent="0.25">
      <c r="C898" s="28"/>
    </row>
    <row r="899" spans="3:3" ht="15.75" customHeight="1" x14ac:dyDescent="0.25">
      <c r="C899" s="28"/>
    </row>
    <row r="900" spans="3:3" ht="15.75" customHeight="1" x14ac:dyDescent="0.25">
      <c r="C900" s="28"/>
    </row>
    <row r="901" spans="3:3" ht="15.75" customHeight="1" x14ac:dyDescent="0.25">
      <c r="C901" s="28"/>
    </row>
    <row r="902" spans="3:3" ht="15.75" customHeight="1" x14ac:dyDescent="0.25">
      <c r="C902" s="28"/>
    </row>
    <row r="903" spans="3:3" ht="15.75" customHeight="1" x14ac:dyDescent="0.25">
      <c r="C903" s="28"/>
    </row>
    <row r="904" spans="3:3" ht="15.75" customHeight="1" x14ac:dyDescent="0.25">
      <c r="C904" s="28"/>
    </row>
    <row r="905" spans="3:3" ht="15.75" customHeight="1" x14ac:dyDescent="0.25">
      <c r="C905" s="28"/>
    </row>
    <row r="906" spans="3:3" ht="15.75" customHeight="1" x14ac:dyDescent="0.25">
      <c r="C906" s="28"/>
    </row>
    <row r="907" spans="3:3" ht="15.75" customHeight="1" x14ac:dyDescent="0.25">
      <c r="C907" s="28"/>
    </row>
    <row r="908" spans="3:3" ht="15.75" customHeight="1" x14ac:dyDescent="0.25">
      <c r="C908" s="28"/>
    </row>
    <row r="909" spans="3:3" ht="15.75" customHeight="1" x14ac:dyDescent="0.25">
      <c r="C909" s="28"/>
    </row>
    <row r="910" spans="3:3" ht="15.75" customHeight="1" x14ac:dyDescent="0.25">
      <c r="C910" s="28"/>
    </row>
    <row r="911" spans="3:3" ht="15.75" customHeight="1" x14ac:dyDescent="0.25">
      <c r="C911" s="28"/>
    </row>
    <row r="912" spans="3:3" ht="15.75" customHeight="1" x14ac:dyDescent="0.25">
      <c r="C912" s="28"/>
    </row>
    <row r="913" spans="3:3" ht="15.75" customHeight="1" x14ac:dyDescent="0.25">
      <c r="C913" s="28"/>
    </row>
    <row r="914" spans="3:3" ht="15.75" customHeight="1" x14ac:dyDescent="0.25">
      <c r="C914" s="28"/>
    </row>
    <row r="915" spans="3:3" ht="15.75" customHeight="1" x14ac:dyDescent="0.25">
      <c r="C915" s="28"/>
    </row>
    <row r="916" spans="3:3" ht="15.75" customHeight="1" x14ac:dyDescent="0.25">
      <c r="C916" s="28"/>
    </row>
    <row r="917" spans="3:3" ht="15.75" customHeight="1" x14ac:dyDescent="0.25">
      <c r="C917" s="28"/>
    </row>
    <row r="918" spans="3:3" ht="15.75" customHeight="1" x14ac:dyDescent="0.25">
      <c r="C918" s="28"/>
    </row>
    <row r="919" spans="3:3" ht="15.75" customHeight="1" x14ac:dyDescent="0.25">
      <c r="C919" s="28"/>
    </row>
    <row r="920" spans="3:3" ht="15.75" customHeight="1" x14ac:dyDescent="0.25">
      <c r="C920" s="28"/>
    </row>
    <row r="921" spans="3:3" ht="15.75" customHeight="1" x14ac:dyDescent="0.25">
      <c r="C921" s="28"/>
    </row>
    <row r="922" spans="3:3" ht="15.75" customHeight="1" x14ac:dyDescent="0.25">
      <c r="C922" s="28"/>
    </row>
    <row r="923" spans="3:3" ht="15.75" customHeight="1" x14ac:dyDescent="0.25">
      <c r="C923" s="28"/>
    </row>
    <row r="924" spans="3:3" ht="15.75" customHeight="1" x14ac:dyDescent="0.25">
      <c r="C924" s="28"/>
    </row>
    <row r="925" spans="3:3" ht="15.75" customHeight="1" x14ac:dyDescent="0.25">
      <c r="C925" s="28"/>
    </row>
    <row r="926" spans="3:3" ht="15.75" customHeight="1" x14ac:dyDescent="0.25">
      <c r="C926" s="28"/>
    </row>
    <row r="927" spans="3:3" ht="15.75" customHeight="1" x14ac:dyDescent="0.25">
      <c r="C927" s="28"/>
    </row>
    <row r="928" spans="3:3" ht="15.75" customHeight="1" x14ac:dyDescent="0.25">
      <c r="C928" s="28"/>
    </row>
    <row r="929" spans="3:3" ht="15.75" customHeight="1" x14ac:dyDescent="0.25">
      <c r="C929" s="28"/>
    </row>
    <row r="930" spans="3:3" ht="15.75" customHeight="1" x14ac:dyDescent="0.25">
      <c r="C930" s="28"/>
    </row>
    <row r="931" spans="3:3" ht="15.75" customHeight="1" x14ac:dyDescent="0.25">
      <c r="C931" s="28"/>
    </row>
    <row r="932" spans="3:3" ht="15.75" customHeight="1" x14ac:dyDescent="0.25">
      <c r="C932" s="28"/>
    </row>
    <row r="933" spans="3:3" ht="15.75" customHeight="1" x14ac:dyDescent="0.25">
      <c r="C933" s="28"/>
    </row>
    <row r="934" spans="3:3" ht="15.75" customHeight="1" x14ac:dyDescent="0.25">
      <c r="C934" s="28"/>
    </row>
    <row r="935" spans="3:3" ht="15.75" customHeight="1" x14ac:dyDescent="0.25">
      <c r="C935" s="28"/>
    </row>
    <row r="936" spans="3:3" ht="15.75" customHeight="1" x14ac:dyDescent="0.25">
      <c r="C936" s="28"/>
    </row>
    <row r="937" spans="3:3" ht="15.75" customHeight="1" x14ac:dyDescent="0.25">
      <c r="C937" s="28"/>
    </row>
    <row r="938" spans="3:3" ht="15.75" customHeight="1" x14ac:dyDescent="0.25">
      <c r="C938" s="28"/>
    </row>
    <row r="939" spans="3:3" ht="15.75" customHeight="1" x14ac:dyDescent="0.25">
      <c r="C939" s="28"/>
    </row>
    <row r="940" spans="3:3" ht="15.75" customHeight="1" x14ac:dyDescent="0.25">
      <c r="C940" s="28"/>
    </row>
    <row r="941" spans="3:3" ht="15.75" customHeight="1" x14ac:dyDescent="0.25">
      <c r="C941" s="28"/>
    </row>
    <row r="942" spans="3:3" ht="15.75" customHeight="1" x14ac:dyDescent="0.25">
      <c r="C942" s="28"/>
    </row>
    <row r="943" spans="3:3" ht="15.75" customHeight="1" x14ac:dyDescent="0.25">
      <c r="C943" s="28"/>
    </row>
    <row r="944" spans="3:3" ht="15.75" customHeight="1" x14ac:dyDescent="0.25">
      <c r="C944" s="28"/>
    </row>
    <row r="945" spans="3:3" ht="15.75" customHeight="1" x14ac:dyDescent="0.25">
      <c r="C945" s="28"/>
    </row>
    <row r="946" spans="3:3" ht="15.75" customHeight="1" x14ac:dyDescent="0.25">
      <c r="C946" s="28"/>
    </row>
    <row r="947" spans="3:3" ht="15.75" customHeight="1" x14ac:dyDescent="0.25">
      <c r="C947" s="28"/>
    </row>
    <row r="948" spans="3:3" ht="15.75" customHeight="1" x14ac:dyDescent="0.25">
      <c r="C948" s="28"/>
    </row>
    <row r="949" spans="3:3" ht="15.75" customHeight="1" x14ac:dyDescent="0.25">
      <c r="C949" s="28"/>
    </row>
    <row r="950" spans="3:3" ht="15.75" customHeight="1" x14ac:dyDescent="0.25">
      <c r="C950" s="28"/>
    </row>
    <row r="951" spans="3:3" ht="15.75" customHeight="1" x14ac:dyDescent="0.25">
      <c r="C951" s="28"/>
    </row>
    <row r="952" spans="3:3" ht="15.75" customHeight="1" x14ac:dyDescent="0.25">
      <c r="C952" s="28"/>
    </row>
    <row r="953" spans="3:3" ht="15.75" customHeight="1" x14ac:dyDescent="0.25">
      <c r="C953" s="28"/>
    </row>
    <row r="954" spans="3:3" ht="15.75" customHeight="1" x14ac:dyDescent="0.25">
      <c r="C954" s="28"/>
    </row>
    <row r="955" spans="3:3" ht="15.75" customHeight="1" x14ac:dyDescent="0.25">
      <c r="C955" s="28"/>
    </row>
    <row r="956" spans="3:3" ht="15.75" customHeight="1" x14ac:dyDescent="0.25">
      <c r="C956" s="28"/>
    </row>
    <row r="957" spans="3:3" ht="15.75" customHeight="1" x14ac:dyDescent="0.25">
      <c r="C957" s="28"/>
    </row>
    <row r="958" spans="3:3" ht="15.75" customHeight="1" x14ac:dyDescent="0.25">
      <c r="C958" s="28"/>
    </row>
    <row r="959" spans="3:3" ht="15.75" customHeight="1" x14ac:dyDescent="0.25">
      <c r="C959" s="28"/>
    </row>
    <row r="960" spans="3:3" ht="15.75" customHeight="1" x14ac:dyDescent="0.25">
      <c r="C960" s="28"/>
    </row>
    <row r="961" spans="3:3" ht="15.75" customHeight="1" x14ac:dyDescent="0.25">
      <c r="C961" s="28"/>
    </row>
    <row r="962" spans="3:3" ht="15.75" customHeight="1" x14ac:dyDescent="0.25">
      <c r="C962" s="28"/>
    </row>
    <row r="963" spans="3:3" ht="15.75" customHeight="1" x14ac:dyDescent="0.25">
      <c r="C963" s="28"/>
    </row>
    <row r="964" spans="3:3" ht="15.75" customHeight="1" x14ac:dyDescent="0.25">
      <c r="C964" s="28"/>
    </row>
    <row r="965" spans="3:3" ht="15.75" customHeight="1" x14ac:dyDescent="0.25">
      <c r="C965" s="28"/>
    </row>
    <row r="966" spans="3:3" ht="15.75" customHeight="1" x14ac:dyDescent="0.25">
      <c r="C966" s="28"/>
    </row>
    <row r="967" spans="3:3" ht="15.75" customHeight="1" x14ac:dyDescent="0.25">
      <c r="C967" s="28"/>
    </row>
    <row r="968" spans="3:3" ht="15.75" customHeight="1" x14ac:dyDescent="0.25">
      <c r="C968" s="28"/>
    </row>
    <row r="969" spans="3:3" ht="15.75" customHeight="1" x14ac:dyDescent="0.25">
      <c r="C969" s="28"/>
    </row>
    <row r="970" spans="3:3" ht="15.75" customHeight="1" x14ac:dyDescent="0.25">
      <c r="C970" s="28"/>
    </row>
    <row r="971" spans="3:3" ht="15.75" customHeight="1" x14ac:dyDescent="0.25">
      <c r="C971" s="28"/>
    </row>
    <row r="972" spans="3:3" ht="15.75" customHeight="1" x14ac:dyDescent="0.25">
      <c r="C972" s="28"/>
    </row>
    <row r="973" spans="3:3" ht="15.75" customHeight="1" x14ac:dyDescent="0.25">
      <c r="C973" s="28"/>
    </row>
    <row r="974" spans="3:3" ht="15.75" customHeight="1" x14ac:dyDescent="0.25">
      <c r="C974" s="28"/>
    </row>
    <row r="975" spans="3:3" ht="15.75" customHeight="1" x14ac:dyDescent="0.25">
      <c r="C975" s="28"/>
    </row>
    <row r="976" spans="3:3" ht="15.75" customHeight="1" x14ac:dyDescent="0.25">
      <c r="C976" s="28"/>
    </row>
    <row r="977" spans="3:3" ht="15.75" customHeight="1" x14ac:dyDescent="0.25">
      <c r="C977" s="28"/>
    </row>
    <row r="978" spans="3:3" ht="15.75" customHeight="1" x14ac:dyDescent="0.25">
      <c r="C978" s="28"/>
    </row>
    <row r="979" spans="3:3" ht="15.75" customHeight="1" x14ac:dyDescent="0.25">
      <c r="C979" s="28"/>
    </row>
    <row r="980" spans="3:3" ht="15.75" customHeight="1" x14ac:dyDescent="0.25">
      <c r="C980" s="28"/>
    </row>
    <row r="981" spans="3:3" ht="15.75" customHeight="1" x14ac:dyDescent="0.25">
      <c r="C981" s="28"/>
    </row>
    <row r="982" spans="3:3" ht="15.75" customHeight="1" x14ac:dyDescent="0.25">
      <c r="C982" s="28"/>
    </row>
    <row r="983" spans="3:3" ht="15.75" customHeight="1" x14ac:dyDescent="0.25">
      <c r="C983" s="28"/>
    </row>
    <row r="984" spans="3:3" ht="15.75" customHeight="1" x14ac:dyDescent="0.25">
      <c r="C984" s="28"/>
    </row>
    <row r="985" spans="3:3" ht="15.75" customHeight="1" x14ac:dyDescent="0.25">
      <c r="C985" s="28"/>
    </row>
    <row r="986" spans="3:3" ht="15.75" customHeight="1" x14ac:dyDescent="0.25">
      <c r="C986" s="28"/>
    </row>
    <row r="987" spans="3:3" ht="15.75" customHeight="1" x14ac:dyDescent="0.25">
      <c r="C987" s="28"/>
    </row>
    <row r="988" spans="3:3" ht="15.75" customHeight="1" x14ac:dyDescent="0.25">
      <c r="C988" s="28"/>
    </row>
    <row r="989" spans="3:3" ht="15.75" customHeight="1" x14ac:dyDescent="0.25">
      <c r="C989" s="28"/>
    </row>
    <row r="990" spans="3:3" ht="15.75" customHeight="1" x14ac:dyDescent="0.25">
      <c r="C990" s="28"/>
    </row>
    <row r="991" spans="3:3" ht="15.75" customHeight="1" x14ac:dyDescent="0.25">
      <c r="C991" s="28"/>
    </row>
    <row r="992" spans="3:3" ht="15.75" customHeight="1" x14ac:dyDescent="0.25">
      <c r="C992" s="28"/>
    </row>
    <row r="993" spans="3:3" ht="15.75" customHeight="1" x14ac:dyDescent="0.25">
      <c r="C993" s="28"/>
    </row>
    <row r="994" spans="3:3" ht="15.75" customHeight="1" x14ac:dyDescent="0.25">
      <c r="C994" s="28"/>
    </row>
    <row r="995" spans="3:3" ht="15.75" customHeight="1" x14ac:dyDescent="0.25">
      <c r="C995" s="28"/>
    </row>
    <row r="996" spans="3:3" ht="15.75" customHeight="1" x14ac:dyDescent="0.25">
      <c r="C996" s="28"/>
    </row>
    <row r="997" spans="3:3" ht="15.75" customHeight="1" x14ac:dyDescent="0.25">
      <c r="C997" s="28"/>
    </row>
    <row r="998" spans="3:3" ht="15.75" customHeight="1" x14ac:dyDescent="0.25">
      <c r="C998" s="28"/>
    </row>
    <row r="999" spans="3:3" ht="15.75" customHeight="1" x14ac:dyDescent="0.25">
      <c r="C999" s="28"/>
    </row>
    <row r="1000" spans="3:3" ht="15.75" customHeight="1" x14ac:dyDescent="0.25">
      <c r="C1000" s="28"/>
    </row>
  </sheetData>
  <autoFilter ref="A2:F381"/>
  <mergeCells count="1">
    <mergeCell ref="A1:F1"/>
  </mergeCells>
  <pageMargins left="0.7" right="0.7" top="0.75" bottom="0.75" header="0" footer="0"/>
  <pageSetup paperSize="9" orientation="portrait" horizontalDpi="4294967295" verticalDpi="4294967295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1.25" defaultRowHeight="15" customHeight="1" x14ac:dyDescent="0.25"/>
  <cols>
    <col min="1" max="1" width="19.75" customWidth="1"/>
    <col min="2" max="2" width="30.875" customWidth="1"/>
    <col min="3" max="3" width="14.125" customWidth="1"/>
    <col min="4" max="4" width="11.75" customWidth="1"/>
    <col min="5" max="5" width="15.75" customWidth="1"/>
    <col min="6" max="6" width="11.125" customWidth="1"/>
    <col min="7" max="26" width="8.625" customWidth="1"/>
  </cols>
  <sheetData>
    <row r="1" spans="1:6" ht="15.75" customHeight="1" x14ac:dyDescent="0.25">
      <c r="A1" s="10" t="s">
        <v>0</v>
      </c>
      <c r="B1" s="10" t="s">
        <v>101</v>
      </c>
      <c r="C1" s="12" t="s">
        <v>102</v>
      </c>
      <c r="D1" s="13" t="s">
        <v>2</v>
      </c>
      <c r="E1" s="12" t="s">
        <v>103</v>
      </c>
      <c r="F1" s="13" t="s">
        <v>4</v>
      </c>
    </row>
    <row r="2" spans="1:6" ht="15.75" customHeight="1" x14ac:dyDescent="0.25">
      <c r="A2" s="15" t="s">
        <v>5</v>
      </c>
      <c r="B2" s="4" t="s">
        <v>104</v>
      </c>
      <c r="C2">
        <f>ROUND(IFERROR(VLOOKUP(B2,'VMMC Sites Per District '!$B$3:$E$342,2,FALSE),""),0)</f>
        <v>1944</v>
      </c>
      <c r="D2">
        <f>ROUND(IFERROR(VLOOKUP(B2,'VMMC Sites Per District '!$B$3:$E$342,3,FALSE),""),0)</f>
        <v>162</v>
      </c>
      <c r="E2">
        <v>4490</v>
      </c>
      <c r="F2">
        <v>1123</v>
      </c>
    </row>
    <row r="3" spans="1:6" ht="15.75" customHeight="1" x14ac:dyDescent="0.25">
      <c r="A3" s="15" t="s">
        <v>5</v>
      </c>
      <c r="B3" s="15" t="s">
        <v>105</v>
      </c>
      <c r="C3">
        <f>ROUND(IFERROR(VLOOKUP(B3,'VMMC Sites Per District '!$B$3:$E$342,2,FALSE),""),0)</f>
        <v>1950</v>
      </c>
      <c r="D3">
        <f>ROUND(IFERROR(VLOOKUP(B3,'VMMC Sites Per District '!$B$3:$E$342,3,FALSE),""),0)</f>
        <v>163</v>
      </c>
      <c r="E3">
        <v>2480</v>
      </c>
      <c r="F3">
        <v>620</v>
      </c>
    </row>
    <row r="4" spans="1:6" ht="15.75" customHeight="1" x14ac:dyDescent="0.25">
      <c r="A4" s="15" t="s">
        <v>6</v>
      </c>
      <c r="B4" s="15" t="s">
        <v>106</v>
      </c>
      <c r="C4">
        <f>ROUND(IFERROR(VLOOKUP(B4,'VMMC Sites Per District '!$B$3:$E$342,2,FALSE),""),0)</f>
        <v>0</v>
      </c>
      <c r="D4">
        <f>ROUND(IFERROR(VLOOKUP(B4,'VMMC Sites Per District '!$B$3:$E$342,3,FALSE),""),0)</f>
        <v>0</v>
      </c>
      <c r="F4">
        <v>0</v>
      </c>
    </row>
    <row r="5" spans="1:6" ht="15.75" customHeight="1" x14ac:dyDescent="0.25">
      <c r="A5" s="15" t="s">
        <v>6</v>
      </c>
      <c r="B5" s="15" t="s">
        <v>107</v>
      </c>
      <c r="C5">
        <f>ROUND(IFERROR(VLOOKUP(B5,'VMMC Sites Per District '!$B$3:$E$342,2,FALSE),""),0)</f>
        <v>3920</v>
      </c>
      <c r="D5">
        <f>ROUND(IFERROR(VLOOKUP(B5,'VMMC Sites Per District '!$B$3:$E$342,3,FALSE),""),0)</f>
        <v>327</v>
      </c>
      <c r="E5">
        <v>5145</v>
      </c>
      <c r="F5">
        <v>1286</v>
      </c>
    </row>
    <row r="6" spans="1:6" ht="15.75" customHeight="1" x14ac:dyDescent="0.25">
      <c r="A6" s="15" t="s">
        <v>6</v>
      </c>
      <c r="B6" s="15" t="s">
        <v>108</v>
      </c>
      <c r="C6">
        <f>ROUND(IFERROR(VLOOKUP(B6,'VMMC Sites Per District '!$B$3:$E$342,2,FALSE),""),0)</f>
        <v>2000</v>
      </c>
      <c r="D6">
        <f>ROUND(IFERROR(VLOOKUP(B6,'VMMC Sites Per District '!$B$3:$E$342,3,FALSE),""),0)</f>
        <v>167</v>
      </c>
      <c r="E6">
        <v>1678</v>
      </c>
      <c r="F6">
        <v>420</v>
      </c>
    </row>
    <row r="7" spans="1:6" ht="15.75" customHeight="1" x14ac:dyDescent="0.25">
      <c r="A7" s="15" t="s">
        <v>6</v>
      </c>
      <c r="B7" s="4" t="s">
        <v>117</v>
      </c>
      <c r="C7">
        <f>ROUND(IFERROR(VLOOKUP(B7,'VMMC Sites Per District '!$B$3:$E$342,2,FALSE),""),0)</f>
        <v>3000</v>
      </c>
      <c r="D7">
        <f>ROUND(IFERROR(VLOOKUP(B7,'VMMC Sites Per District '!$B$3:$E$342,3,FALSE),""),0)</f>
        <v>250</v>
      </c>
      <c r="E7">
        <v>2610</v>
      </c>
      <c r="F7">
        <v>653</v>
      </c>
    </row>
    <row r="8" spans="1:6" ht="15.75" customHeight="1" x14ac:dyDescent="0.25">
      <c r="A8" s="15" t="s">
        <v>7</v>
      </c>
      <c r="B8" s="15" t="s">
        <v>110</v>
      </c>
      <c r="C8">
        <f>ROUND(IFERROR(VLOOKUP(B8,'VMMC Sites Per District '!$B$3:$E$342,2,FALSE),""),0)</f>
        <v>5000</v>
      </c>
      <c r="D8">
        <f>ROUND(IFERROR(VLOOKUP(B8,'VMMC Sites Per District '!$B$3:$E$342,3,FALSE),""),0)</f>
        <v>417</v>
      </c>
      <c r="E8">
        <v>4462</v>
      </c>
      <c r="F8">
        <v>1116</v>
      </c>
    </row>
    <row r="9" spans="1:6" ht="15.75" customHeight="1" x14ac:dyDescent="0.25">
      <c r="A9" s="15" t="s">
        <v>7</v>
      </c>
      <c r="B9" s="23" t="s">
        <v>111</v>
      </c>
      <c r="E9">
        <v>2941</v>
      </c>
      <c r="F9">
        <v>735</v>
      </c>
    </row>
    <row r="10" spans="1:6" ht="15.75" customHeight="1" x14ac:dyDescent="0.25">
      <c r="A10" s="15" t="s">
        <v>7</v>
      </c>
      <c r="B10" s="15" t="s">
        <v>112</v>
      </c>
      <c r="C10">
        <f>ROUND(IFERROR(VLOOKUP(B10,'VMMC Sites Per District '!$B$3:$E$342,2,FALSE),""),0)</f>
        <v>3000</v>
      </c>
      <c r="D10">
        <f>ROUND(IFERROR(VLOOKUP(B10,'VMMC Sites Per District '!$B$3:$E$342,3,FALSE),""),0)</f>
        <v>250</v>
      </c>
      <c r="E10">
        <v>2097</v>
      </c>
      <c r="F10">
        <v>524</v>
      </c>
    </row>
    <row r="11" spans="1:6" ht="15.75" customHeight="1" x14ac:dyDescent="0.25">
      <c r="A11" s="15" t="s">
        <v>8</v>
      </c>
      <c r="B11" s="15" t="s">
        <v>113</v>
      </c>
      <c r="C11">
        <f>ROUND(IFERROR(VLOOKUP(B11,'VMMC Sites Per District '!$B$3:$E$342,2,FALSE),""),0)</f>
        <v>200</v>
      </c>
      <c r="D11">
        <f>ROUND(IFERROR(VLOOKUP(B11,'VMMC Sites Per District '!$B$3:$E$342,3,FALSE),""),0)</f>
        <v>17</v>
      </c>
      <c r="E11">
        <v>3212</v>
      </c>
      <c r="F11">
        <v>803</v>
      </c>
    </row>
    <row r="12" spans="1:6" ht="15.75" customHeight="1" x14ac:dyDescent="0.25">
      <c r="A12" s="15" t="s">
        <v>9</v>
      </c>
      <c r="B12" s="15" t="s">
        <v>114</v>
      </c>
      <c r="C12">
        <f>ROUND(IFERROR(VLOOKUP(B12,'VMMC Sites Per District '!$B$3:$E$342,2,FALSE),""),0)</f>
        <v>2000</v>
      </c>
      <c r="D12">
        <f>ROUND(IFERROR(VLOOKUP(B12,'VMMC Sites Per District '!$B$3:$E$342,3,FALSE),""),0)</f>
        <v>167</v>
      </c>
      <c r="E12">
        <v>4255</v>
      </c>
      <c r="F12">
        <v>1064</v>
      </c>
    </row>
    <row r="13" spans="1:6" ht="15.75" customHeight="1" x14ac:dyDescent="0.25">
      <c r="A13" s="15" t="s">
        <v>9</v>
      </c>
      <c r="B13" s="15" t="s">
        <v>115</v>
      </c>
      <c r="C13">
        <f>ROUND(IFERROR(VLOOKUP(B13,'VMMC Sites Per District '!$B$3:$E$342,2,FALSE),""),0)</f>
        <v>1000</v>
      </c>
      <c r="D13">
        <f>ROUND(IFERROR(VLOOKUP(B13,'VMMC Sites Per District '!$B$3:$E$342,3,FALSE),""),0)</f>
        <v>83</v>
      </c>
      <c r="E13">
        <v>430</v>
      </c>
      <c r="F13">
        <v>108</v>
      </c>
    </row>
    <row r="14" spans="1:6" ht="15.75" customHeight="1" x14ac:dyDescent="0.25">
      <c r="A14" s="15" t="s">
        <v>10</v>
      </c>
      <c r="B14" s="15" t="s">
        <v>116</v>
      </c>
      <c r="C14">
        <f>ROUND(IFERROR(VLOOKUP(B14,'VMMC Sites Per District '!$B$3:$E$342,2,FALSE),""),0)</f>
        <v>3000</v>
      </c>
      <c r="D14">
        <f>ROUND(IFERROR(VLOOKUP(B14,'VMMC Sites Per District '!$B$3:$E$342,3,FALSE),""),0)</f>
        <v>250</v>
      </c>
      <c r="E14">
        <v>5027</v>
      </c>
      <c r="F14">
        <v>1257</v>
      </c>
    </row>
    <row r="15" spans="1:6" ht="15.75" customHeight="1" x14ac:dyDescent="0.25">
      <c r="A15" s="15" t="s">
        <v>10</v>
      </c>
      <c r="B15" s="15" t="s">
        <v>118</v>
      </c>
      <c r="C15">
        <f>ROUND(IFERROR(VLOOKUP(B15,'VMMC Sites Per District '!$B$3:$E$342,2,FALSE),""),0)</f>
        <v>2000</v>
      </c>
      <c r="D15">
        <f>ROUND(IFERROR(VLOOKUP(B15,'VMMC Sites Per District '!$B$3:$E$342,3,FALSE),""),0)</f>
        <v>167</v>
      </c>
      <c r="E15">
        <v>2203</v>
      </c>
      <c r="F15">
        <v>551</v>
      </c>
    </row>
    <row r="16" spans="1:6" ht="15.75" customHeight="1" x14ac:dyDescent="0.25">
      <c r="A16" s="15" t="s">
        <v>10</v>
      </c>
      <c r="B16" s="15" t="s">
        <v>119</v>
      </c>
      <c r="C16">
        <f>ROUND(IFERROR(VLOOKUP(B16,'VMMC Sites Per District '!$B$3:$E$342,2,FALSE),""),0)</f>
        <v>3000</v>
      </c>
      <c r="D16">
        <f>ROUND(IFERROR(VLOOKUP(B16,'VMMC Sites Per District '!$B$3:$E$342,3,FALSE),""),0)</f>
        <v>250</v>
      </c>
      <c r="E16">
        <v>5333</v>
      </c>
      <c r="F16">
        <v>1333</v>
      </c>
    </row>
    <row r="17" spans="1:6" ht="15.75" customHeight="1" x14ac:dyDescent="0.25">
      <c r="A17" s="15" t="s">
        <v>10</v>
      </c>
      <c r="B17" s="4" t="s">
        <v>120</v>
      </c>
      <c r="C17">
        <f>ROUND(IFERROR(VLOOKUP(B17,'VMMC Sites Per District '!$B$3:$E$342,2,FALSE),""),0)</f>
        <v>2000</v>
      </c>
      <c r="D17">
        <f>ROUND(IFERROR(VLOOKUP(B17,'VMMC Sites Per District '!$B$3:$E$342,3,FALSE),""),0)</f>
        <v>167</v>
      </c>
      <c r="E17">
        <v>1964</v>
      </c>
      <c r="F17">
        <v>491</v>
      </c>
    </row>
    <row r="18" spans="1:6" ht="15.75" customHeight="1" x14ac:dyDescent="0.25">
      <c r="A18" s="15" t="s">
        <v>10</v>
      </c>
      <c r="B18" s="15" t="s">
        <v>121</v>
      </c>
      <c r="C18">
        <f>ROUND(IFERROR(VLOOKUP(B18,'VMMC Sites Per District '!$B$3:$E$342,2,FALSE),""),0)</f>
        <v>2558</v>
      </c>
      <c r="D18">
        <f>ROUND(IFERROR(VLOOKUP(B18,'VMMC Sites Per District '!$B$3:$E$342,3,FALSE),""),0)</f>
        <v>213</v>
      </c>
      <c r="E18">
        <v>2254</v>
      </c>
      <c r="F18">
        <v>564</v>
      </c>
    </row>
    <row r="19" spans="1:6" ht="15.75" customHeight="1" x14ac:dyDescent="0.25">
      <c r="A19" s="15" t="s">
        <v>11</v>
      </c>
      <c r="B19" s="15" t="s">
        <v>122</v>
      </c>
      <c r="C19">
        <f>ROUND(IFERROR(VLOOKUP(B19,'VMMC Sites Per District '!$B$3:$E$342,2,FALSE),""),0)</f>
        <v>2654</v>
      </c>
      <c r="D19">
        <f>ROUND(IFERROR(VLOOKUP(B19,'VMMC Sites Per District '!$B$3:$E$342,3,FALSE),""),0)</f>
        <v>221</v>
      </c>
      <c r="E19">
        <v>1524</v>
      </c>
      <c r="F19">
        <v>381</v>
      </c>
    </row>
    <row r="20" spans="1:6" ht="15.75" customHeight="1" x14ac:dyDescent="0.25">
      <c r="A20" s="15" t="s">
        <v>11</v>
      </c>
      <c r="B20" s="15" t="s">
        <v>123</v>
      </c>
      <c r="C20">
        <f>ROUND(IFERROR(VLOOKUP(B20,'VMMC Sites Per District '!$B$3:$E$342,2,FALSE),""),0)</f>
        <v>2000</v>
      </c>
      <c r="D20">
        <f>ROUND(IFERROR(VLOOKUP(B20,'VMMC Sites Per District '!$B$3:$E$342,3,FALSE),""),0)</f>
        <v>167</v>
      </c>
      <c r="F20">
        <v>0</v>
      </c>
    </row>
    <row r="21" spans="1:6" ht="15.75" customHeight="1" x14ac:dyDescent="0.25">
      <c r="A21" s="15" t="s">
        <v>11</v>
      </c>
      <c r="B21" s="15" t="s">
        <v>124</v>
      </c>
      <c r="C21">
        <f>ROUND(IFERROR(VLOOKUP(B21,'VMMC Sites Per District '!$B$3:$E$342,2,FALSE),""),0)</f>
        <v>2654</v>
      </c>
      <c r="D21">
        <f>ROUND(IFERROR(VLOOKUP(B21,'VMMC Sites Per District '!$B$3:$E$342,3,FALSE),""),0)</f>
        <v>221</v>
      </c>
      <c r="E21">
        <v>9239</v>
      </c>
      <c r="F21">
        <v>2310</v>
      </c>
    </row>
    <row r="22" spans="1:6" ht="15.75" customHeight="1" x14ac:dyDescent="0.25">
      <c r="A22" s="15" t="s">
        <v>11</v>
      </c>
      <c r="B22" s="15" t="s">
        <v>125</v>
      </c>
      <c r="C22">
        <f>ROUND(IFERROR(VLOOKUP(B22,'VMMC Sites Per District '!$B$3:$E$342,2,FALSE),""),0)</f>
        <v>2154</v>
      </c>
      <c r="D22">
        <f>ROUND(IFERROR(VLOOKUP(B22,'VMMC Sites Per District '!$B$3:$E$342,3,FALSE),""),0)</f>
        <v>180</v>
      </c>
      <c r="E22">
        <v>0</v>
      </c>
      <c r="F22">
        <v>0</v>
      </c>
    </row>
    <row r="23" spans="1:6" ht="15.75" customHeight="1" x14ac:dyDescent="0.25">
      <c r="A23" s="15" t="s">
        <v>11</v>
      </c>
      <c r="B23" s="15" t="s">
        <v>126</v>
      </c>
      <c r="C23">
        <f>ROUND(IFERROR(VLOOKUP(B23,'VMMC Sites Per District '!$B$3:$E$342,2,FALSE),""),0)</f>
        <v>2154</v>
      </c>
      <c r="D23">
        <f>ROUND(IFERROR(VLOOKUP(B23,'VMMC Sites Per District '!$B$3:$E$342,3,FALSE),""),0)</f>
        <v>180</v>
      </c>
      <c r="E23">
        <v>1612</v>
      </c>
      <c r="F23">
        <v>403</v>
      </c>
    </row>
    <row r="24" spans="1:6" ht="15.75" customHeight="1" x14ac:dyDescent="0.25">
      <c r="A24" s="15" t="s">
        <v>11</v>
      </c>
      <c r="B24" s="15" t="s">
        <v>127</v>
      </c>
      <c r="C24">
        <f>ROUND(IFERROR(VLOOKUP(B24,'VMMC Sites Per District '!$B$3:$E$342,2,FALSE),""),0)</f>
        <v>2655</v>
      </c>
      <c r="D24">
        <f>ROUND(IFERROR(VLOOKUP(B24,'VMMC Sites Per District '!$B$3:$E$342,3,FALSE),""),0)</f>
        <v>221</v>
      </c>
      <c r="E24">
        <v>481</v>
      </c>
      <c r="F24">
        <v>120</v>
      </c>
    </row>
    <row r="25" spans="1:6" ht="15.75" customHeight="1" x14ac:dyDescent="0.25">
      <c r="A25" s="15" t="s">
        <v>11</v>
      </c>
      <c r="B25" s="15" t="s">
        <v>128</v>
      </c>
      <c r="C25">
        <f>ROUND(IFERROR(VLOOKUP(B25,'VMMC Sites Per District '!$B$3:$E$342,2,FALSE),""),0)</f>
        <v>1154</v>
      </c>
      <c r="D25">
        <f>ROUND(IFERROR(VLOOKUP(B25,'VMMC Sites Per District '!$B$3:$E$342,3,FALSE),""),0)</f>
        <v>96</v>
      </c>
      <c r="E25">
        <v>1957</v>
      </c>
      <c r="F25">
        <v>489</v>
      </c>
    </row>
    <row r="26" spans="1:6" ht="15.75" customHeight="1" x14ac:dyDescent="0.25">
      <c r="A26" s="15" t="s">
        <v>12</v>
      </c>
      <c r="B26" s="15" t="s">
        <v>129</v>
      </c>
      <c r="C26">
        <f>ROUND(IFERROR(VLOOKUP(B26,'VMMC Sites Per District '!$B$3:$E$342,2,FALSE),""),0)</f>
        <v>2153</v>
      </c>
      <c r="D26">
        <f>ROUND(IFERROR(VLOOKUP(B26,'VMMC Sites Per District '!$B$3:$E$342,3,FALSE),""),0)</f>
        <v>179</v>
      </c>
      <c r="E26">
        <v>1999</v>
      </c>
      <c r="F26">
        <v>500</v>
      </c>
    </row>
    <row r="27" spans="1:6" ht="15.75" customHeight="1" x14ac:dyDescent="0.25">
      <c r="A27" s="15" t="s">
        <v>12</v>
      </c>
      <c r="B27" s="15" t="s">
        <v>130</v>
      </c>
      <c r="C27">
        <f>ROUND(IFERROR(VLOOKUP(B27,'VMMC Sites Per District '!$B$3:$E$342,2,FALSE),""),0)</f>
        <v>1927</v>
      </c>
      <c r="D27">
        <f>ROUND(IFERROR(VLOOKUP(B27,'VMMC Sites Per District '!$B$3:$E$342,3,FALSE),""),0)</f>
        <v>161</v>
      </c>
      <c r="E27">
        <v>566</v>
      </c>
      <c r="F27">
        <v>142</v>
      </c>
    </row>
    <row r="28" spans="1:6" ht="15.75" customHeight="1" x14ac:dyDescent="0.25">
      <c r="A28" s="15" t="s">
        <v>12</v>
      </c>
      <c r="B28" s="15" t="s">
        <v>131</v>
      </c>
      <c r="C28">
        <f>ROUND(IFERROR(VLOOKUP(B28,'VMMC Sites Per District '!$B$3:$E$342,2,FALSE),""),0)</f>
        <v>1955</v>
      </c>
      <c r="D28">
        <f>ROUND(IFERROR(VLOOKUP(B28,'VMMC Sites Per District '!$B$3:$E$342,3,FALSE),""),0)</f>
        <v>163</v>
      </c>
      <c r="E28">
        <v>935</v>
      </c>
      <c r="F28">
        <v>234</v>
      </c>
    </row>
    <row r="29" spans="1:6" ht="15.75" customHeight="1" x14ac:dyDescent="0.25">
      <c r="A29" s="15" t="s">
        <v>13</v>
      </c>
      <c r="B29" s="15" t="s">
        <v>132</v>
      </c>
      <c r="C29">
        <f>ROUND(IFERROR(VLOOKUP(B29,'VMMC Sites Per District '!$B$3:$E$342,2,FALSE),""),0)</f>
        <v>5500</v>
      </c>
      <c r="D29">
        <f>ROUND(IFERROR(VLOOKUP(B29,'VMMC Sites Per District '!$B$3:$E$342,3,FALSE),""),0)</f>
        <v>458</v>
      </c>
      <c r="E29">
        <v>4474</v>
      </c>
      <c r="F29">
        <v>1119</v>
      </c>
    </row>
    <row r="30" spans="1:6" ht="15.75" customHeight="1" x14ac:dyDescent="0.25">
      <c r="A30" s="15" t="s">
        <v>14</v>
      </c>
      <c r="B30" s="15" t="s">
        <v>133</v>
      </c>
      <c r="C30">
        <f>ROUND(IFERROR(VLOOKUP(B30,'VMMC Sites Per District '!$B$3:$E$342,2,FALSE),""),0)</f>
        <v>6200</v>
      </c>
      <c r="D30">
        <f>ROUND(IFERROR(VLOOKUP(B30,'VMMC Sites Per District '!$B$3:$E$342,3,FALSE),""),0)</f>
        <v>517</v>
      </c>
      <c r="E30">
        <v>5600</v>
      </c>
      <c r="F30">
        <v>1400</v>
      </c>
    </row>
    <row r="31" spans="1:6" ht="15.75" customHeight="1" x14ac:dyDescent="0.25">
      <c r="A31" s="15" t="s">
        <v>14</v>
      </c>
      <c r="B31" s="15" t="s">
        <v>134</v>
      </c>
      <c r="C31">
        <f>ROUND(IFERROR(VLOOKUP(B31,'VMMC Sites Per District '!$B$3:$E$342,2,FALSE),""),0)</f>
        <v>6800</v>
      </c>
      <c r="D31">
        <f>ROUND(IFERROR(VLOOKUP(B31,'VMMC Sites Per District '!$B$3:$E$342,3,FALSE),""),0)</f>
        <v>567</v>
      </c>
      <c r="E31">
        <v>10308</v>
      </c>
      <c r="F31">
        <v>2577</v>
      </c>
    </row>
    <row r="32" spans="1:6" ht="15.75" customHeight="1" x14ac:dyDescent="0.25">
      <c r="A32" s="15" t="s">
        <v>14</v>
      </c>
      <c r="B32" s="15" t="s">
        <v>135</v>
      </c>
      <c r="C32">
        <f>ROUND(IFERROR(VLOOKUP(B32,'VMMC Sites Per District '!$B$3:$E$342,2,FALSE),""),0)</f>
        <v>800</v>
      </c>
      <c r="D32">
        <f>ROUND(IFERROR(VLOOKUP(B32,'VMMC Sites Per District '!$B$3:$E$342,3,FALSE),""),0)</f>
        <v>67</v>
      </c>
      <c r="E32">
        <v>1023</v>
      </c>
      <c r="F32">
        <v>256</v>
      </c>
    </row>
    <row r="33" spans="1:6" ht="15.75" customHeight="1" x14ac:dyDescent="0.25">
      <c r="A33" s="15" t="s">
        <v>14</v>
      </c>
      <c r="B33" s="15" t="s">
        <v>136</v>
      </c>
      <c r="C33">
        <f>ROUND(IFERROR(VLOOKUP(B33,'VMMC Sites Per District '!$B$3:$E$342,2,FALSE),""),0)</f>
        <v>2000</v>
      </c>
      <c r="D33">
        <f>ROUND(IFERROR(VLOOKUP(B33,'VMMC Sites Per District '!$B$3:$E$342,3,FALSE),""),0)</f>
        <v>167</v>
      </c>
      <c r="E33">
        <v>2130</v>
      </c>
      <c r="F33">
        <v>533</v>
      </c>
    </row>
    <row r="34" spans="1:6" ht="15.75" customHeight="1" x14ac:dyDescent="0.25">
      <c r="A34" s="15" t="s">
        <v>14</v>
      </c>
      <c r="B34" s="15" t="s">
        <v>137</v>
      </c>
      <c r="C34">
        <f>ROUND(IFERROR(VLOOKUP(B34,'VMMC Sites Per District '!$B$3:$E$342,2,FALSE),""),0)</f>
        <v>2800</v>
      </c>
      <c r="D34">
        <f>ROUND(IFERROR(VLOOKUP(B34,'VMMC Sites Per District '!$B$3:$E$342,3,FALSE),""),0)</f>
        <v>233</v>
      </c>
      <c r="E34">
        <v>2801</v>
      </c>
      <c r="F34">
        <v>700</v>
      </c>
    </row>
    <row r="35" spans="1:6" ht="15.75" customHeight="1" x14ac:dyDescent="0.25">
      <c r="A35" s="15" t="s">
        <v>14</v>
      </c>
      <c r="B35" s="15" t="s">
        <v>138</v>
      </c>
      <c r="C35">
        <f>ROUND(IFERROR(VLOOKUP(B35,'VMMC Sites Per District '!$B$3:$E$342,2,FALSE),""),0)</f>
        <v>48</v>
      </c>
      <c r="D35">
        <f>ROUND(IFERROR(VLOOKUP(B35,'VMMC Sites Per District '!$B$3:$E$342,3,FALSE),""),0)</f>
        <v>4</v>
      </c>
      <c r="E35">
        <v>15</v>
      </c>
      <c r="F35">
        <v>4</v>
      </c>
    </row>
    <row r="36" spans="1:6" ht="15.75" customHeight="1" x14ac:dyDescent="0.25">
      <c r="A36" s="15" t="s">
        <v>14</v>
      </c>
      <c r="B36" s="15" t="s">
        <v>139</v>
      </c>
      <c r="C36">
        <f>ROUND(IFERROR(VLOOKUP(B36,'VMMC Sites Per District '!$B$3:$E$342,2,FALSE),""),0)</f>
        <v>2150</v>
      </c>
      <c r="D36">
        <f>ROUND(IFERROR(VLOOKUP(B36,'VMMC Sites Per District '!$B$3:$E$342,3,FALSE),""),0)</f>
        <v>179</v>
      </c>
      <c r="E36">
        <v>1946</v>
      </c>
      <c r="F36">
        <v>487</v>
      </c>
    </row>
    <row r="37" spans="1:6" ht="15.75" customHeight="1" x14ac:dyDescent="0.25">
      <c r="A37" s="15" t="s">
        <v>14</v>
      </c>
      <c r="B37" s="15" t="s">
        <v>140</v>
      </c>
      <c r="C37">
        <f>ROUND(IFERROR(VLOOKUP(B37,'VMMC Sites Per District '!$B$3:$E$342,2,FALSE),""),0)</f>
        <v>2002</v>
      </c>
      <c r="D37">
        <f>ROUND(IFERROR(VLOOKUP(B37,'VMMC Sites Per District '!$B$3:$E$342,3,FALSE),""),0)</f>
        <v>167</v>
      </c>
      <c r="E37">
        <v>2038</v>
      </c>
      <c r="F37">
        <v>510</v>
      </c>
    </row>
    <row r="38" spans="1:6" ht="15.75" customHeight="1" x14ac:dyDescent="0.25">
      <c r="A38" s="15" t="s">
        <v>14</v>
      </c>
      <c r="B38" s="15" t="s">
        <v>141</v>
      </c>
      <c r="C38">
        <f>ROUND(IFERROR(VLOOKUP(B38,'VMMC Sites Per District '!$B$3:$E$342,2,FALSE),""),0)</f>
        <v>800</v>
      </c>
      <c r="D38">
        <f>ROUND(IFERROR(VLOOKUP(B38,'VMMC Sites Per District '!$B$3:$E$342,3,FALSE),""),0)</f>
        <v>67</v>
      </c>
      <c r="E38">
        <v>1135</v>
      </c>
      <c r="F38">
        <v>284</v>
      </c>
    </row>
    <row r="39" spans="1:6" ht="15.75" customHeight="1" x14ac:dyDescent="0.25">
      <c r="A39" s="15" t="s">
        <v>14</v>
      </c>
      <c r="B39" s="15" t="s">
        <v>142</v>
      </c>
      <c r="C39">
        <f>ROUND(IFERROR(VLOOKUP(B39,'VMMC Sites Per District '!$B$3:$E$342,2,FALSE),""),0)</f>
        <v>1000</v>
      </c>
      <c r="D39">
        <f>ROUND(IFERROR(VLOOKUP(B39,'VMMC Sites Per District '!$B$3:$E$342,3,FALSE),""),0)</f>
        <v>83</v>
      </c>
      <c r="E39">
        <v>1020</v>
      </c>
      <c r="F39">
        <v>255</v>
      </c>
    </row>
    <row r="40" spans="1:6" ht="15.75" customHeight="1" x14ac:dyDescent="0.25">
      <c r="A40" s="15" t="s">
        <v>15</v>
      </c>
      <c r="B40" s="15" t="s">
        <v>143</v>
      </c>
      <c r="C40">
        <f>ROUND(IFERROR(VLOOKUP(B40,'VMMC Sites Per District '!$B$3:$E$342,2,FALSE),""),0)</f>
        <v>2698</v>
      </c>
      <c r="D40">
        <f>ROUND(IFERROR(VLOOKUP(B40,'VMMC Sites Per District '!$B$3:$E$342,3,FALSE),""),0)</f>
        <v>225</v>
      </c>
      <c r="E40">
        <v>2698</v>
      </c>
      <c r="F40">
        <v>675</v>
      </c>
    </row>
    <row r="41" spans="1:6" ht="15.75" customHeight="1" x14ac:dyDescent="0.25">
      <c r="A41" s="15" t="s">
        <v>15</v>
      </c>
      <c r="B41" s="15" t="s">
        <v>144</v>
      </c>
      <c r="C41">
        <f>ROUND(IFERROR(VLOOKUP(B41,'VMMC Sites Per District '!$B$3:$E$342,2,FALSE),""),0)</f>
        <v>0</v>
      </c>
      <c r="D41">
        <f>ROUND(IFERROR(VLOOKUP(B41,'VMMC Sites Per District '!$B$3:$E$342,3,FALSE),""),0)</f>
        <v>0</v>
      </c>
      <c r="F41">
        <v>0</v>
      </c>
    </row>
    <row r="42" spans="1:6" ht="15.75" customHeight="1" x14ac:dyDescent="0.25">
      <c r="A42" s="15" t="s">
        <v>16</v>
      </c>
      <c r="B42" s="15" t="s">
        <v>145</v>
      </c>
      <c r="C42">
        <f>ROUND(IFERROR(VLOOKUP(B42,'VMMC Sites Per District '!$B$3:$E$342,2,FALSE),""),0)</f>
        <v>4000</v>
      </c>
      <c r="D42">
        <f>ROUND(IFERROR(VLOOKUP(B42,'VMMC Sites Per District '!$B$3:$E$342,3,FALSE),""),0)</f>
        <v>333</v>
      </c>
      <c r="E42">
        <v>10042</v>
      </c>
      <c r="F42">
        <v>2511</v>
      </c>
    </row>
    <row r="43" spans="1:6" ht="15.75" customHeight="1" x14ac:dyDescent="0.25">
      <c r="A43" s="15" t="s">
        <v>16</v>
      </c>
      <c r="B43" s="15" t="s">
        <v>146</v>
      </c>
      <c r="C43">
        <f>ROUND(IFERROR(VLOOKUP(B43,'VMMC Sites Per District '!$B$3:$E$342,2,FALSE),""),0)</f>
        <v>2375</v>
      </c>
      <c r="D43">
        <f>ROUND(IFERROR(VLOOKUP(B43,'VMMC Sites Per District '!$B$3:$E$342,3,FALSE),""),0)</f>
        <v>198</v>
      </c>
      <c r="E43">
        <v>0</v>
      </c>
      <c r="F43">
        <v>0</v>
      </c>
    </row>
    <row r="44" spans="1:6" ht="15.75" customHeight="1" x14ac:dyDescent="0.25">
      <c r="A44" s="15" t="s">
        <v>17</v>
      </c>
      <c r="B44" s="15" t="s">
        <v>147</v>
      </c>
      <c r="C44">
        <f>ROUND(IFERROR(VLOOKUP(B44,'VMMC Sites Per District '!$B$3:$E$342,2,FALSE),""),0)</f>
        <v>508</v>
      </c>
      <c r="D44">
        <f>ROUND(IFERROR(VLOOKUP(B44,'VMMC Sites Per District '!$B$3:$E$342,3,FALSE),""),0)</f>
        <v>42</v>
      </c>
      <c r="E44">
        <v>0</v>
      </c>
      <c r="F44">
        <v>0</v>
      </c>
    </row>
    <row r="45" spans="1:6" ht="15.75" customHeight="1" x14ac:dyDescent="0.25">
      <c r="A45" s="15" t="s">
        <v>17</v>
      </c>
      <c r="B45" s="15" t="s">
        <v>148</v>
      </c>
      <c r="C45">
        <f>ROUND(IFERROR(VLOOKUP(B45,'VMMC Sites Per District '!$B$3:$E$342,2,FALSE),""),0)</f>
        <v>8643</v>
      </c>
      <c r="D45">
        <f>ROUND(IFERROR(VLOOKUP(B45,'VMMC Sites Per District '!$B$3:$E$342,3,FALSE),""),0)</f>
        <v>720</v>
      </c>
      <c r="E45">
        <v>693</v>
      </c>
      <c r="F45">
        <v>173</v>
      </c>
    </row>
    <row r="46" spans="1:6" ht="15.75" customHeight="1" x14ac:dyDescent="0.25">
      <c r="A46" s="15" t="s">
        <v>17</v>
      </c>
      <c r="B46" s="23" t="s">
        <v>149</v>
      </c>
      <c r="E46">
        <v>1640</v>
      </c>
      <c r="F46">
        <v>410</v>
      </c>
    </row>
    <row r="47" spans="1:6" ht="15.75" customHeight="1" x14ac:dyDescent="0.25">
      <c r="A47" s="15" t="s">
        <v>17</v>
      </c>
      <c r="B47" s="23" t="s">
        <v>150</v>
      </c>
      <c r="E47">
        <v>2541</v>
      </c>
      <c r="F47">
        <v>635</v>
      </c>
    </row>
    <row r="48" spans="1:6" ht="15.75" customHeight="1" x14ac:dyDescent="0.25">
      <c r="A48" s="15" t="s">
        <v>17</v>
      </c>
      <c r="B48" s="23" t="s">
        <v>151</v>
      </c>
      <c r="E48">
        <v>590</v>
      </c>
      <c r="F48">
        <v>148</v>
      </c>
    </row>
    <row r="49" spans="1:6" ht="15.75" customHeight="1" x14ac:dyDescent="0.25">
      <c r="A49" s="15" t="s">
        <v>17</v>
      </c>
      <c r="B49" s="23" t="s">
        <v>152</v>
      </c>
      <c r="E49">
        <v>574</v>
      </c>
      <c r="F49">
        <v>144</v>
      </c>
    </row>
    <row r="50" spans="1:6" ht="15.75" customHeight="1" x14ac:dyDescent="0.25">
      <c r="A50" s="15" t="s">
        <v>18</v>
      </c>
      <c r="B50" s="15" t="s">
        <v>153</v>
      </c>
      <c r="C50">
        <f>ROUND(IFERROR(VLOOKUP(B50,'VMMC Sites Per District '!$B$3:$E$342,2,FALSE),""),0)</f>
        <v>990</v>
      </c>
      <c r="D50">
        <f>ROUND(IFERROR(VLOOKUP(B50,'VMMC Sites Per District '!$B$3:$E$342,3,FALSE),""),0)</f>
        <v>83</v>
      </c>
      <c r="E50">
        <v>369</v>
      </c>
      <c r="F50">
        <v>92</v>
      </c>
    </row>
    <row r="51" spans="1:6" ht="15.75" customHeight="1" x14ac:dyDescent="0.25">
      <c r="A51" s="15" t="s">
        <v>18</v>
      </c>
      <c r="B51" s="15" t="s">
        <v>154</v>
      </c>
      <c r="C51">
        <f>ROUND(IFERROR(VLOOKUP(B51,'VMMC Sites Per District '!$B$3:$E$342,2,FALSE),""),0)</f>
        <v>1210</v>
      </c>
      <c r="D51">
        <f>ROUND(IFERROR(VLOOKUP(B51,'VMMC Sites Per District '!$B$3:$E$342,3,FALSE),""),0)</f>
        <v>101</v>
      </c>
      <c r="E51">
        <v>1201</v>
      </c>
      <c r="F51">
        <v>300</v>
      </c>
    </row>
    <row r="52" spans="1:6" ht="15.75" customHeight="1" x14ac:dyDescent="0.25">
      <c r="A52" s="15" t="s">
        <v>18</v>
      </c>
      <c r="B52" s="15" t="s">
        <v>155</v>
      </c>
      <c r="C52">
        <f>ROUND(IFERROR(VLOOKUP(B52,'VMMC Sites Per District '!$B$3:$E$342,2,FALSE),""),0)</f>
        <v>1060</v>
      </c>
      <c r="D52">
        <f>ROUND(IFERROR(VLOOKUP(B52,'VMMC Sites Per District '!$B$3:$E$342,3,FALSE),""),0)</f>
        <v>88</v>
      </c>
      <c r="E52">
        <v>415</v>
      </c>
      <c r="F52">
        <v>104</v>
      </c>
    </row>
    <row r="53" spans="1:6" ht="15.75" customHeight="1" x14ac:dyDescent="0.25">
      <c r="A53" s="15" t="s">
        <v>18</v>
      </c>
      <c r="B53" s="15" t="s">
        <v>156</v>
      </c>
      <c r="C53">
        <f>ROUND(IFERROR(VLOOKUP(B53,'VMMC Sites Per District '!$B$3:$E$342,2,FALSE),""),0)</f>
        <v>1603</v>
      </c>
      <c r="D53">
        <f>ROUND(IFERROR(VLOOKUP(B53,'VMMC Sites Per District '!$B$3:$E$342,3,FALSE),""),0)</f>
        <v>134</v>
      </c>
      <c r="E53">
        <v>1515</v>
      </c>
      <c r="F53">
        <v>379</v>
      </c>
    </row>
    <row r="54" spans="1:6" ht="15.75" customHeight="1" x14ac:dyDescent="0.25">
      <c r="A54" s="15" t="s">
        <v>18</v>
      </c>
      <c r="B54" s="23" t="s">
        <v>157</v>
      </c>
      <c r="E54">
        <v>1407</v>
      </c>
      <c r="F54">
        <v>352</v>
      </c>
    </row>
    <row r="55" spans="1:6" ht="15.75" customHeight="1" x14ac:dyDescent="0.25">
      <c r="A55" s="15" t="s">
        <v>19</v>
      </c>
      <c r="B55" s="15" t="s">
        <v>158</v>
      </c>
      <c r="C55">
        <f>ROUND(IFERROR(VLOOKUP(B55,'VMMC Sites Per District '!$B$3:$E$342,2,FALSE),""),0)</f>
        <v>2411</v>
      </c>
      <c r="D55">
        <f>ROUND(IFERROR(VLOOKUP(B55,'VMMC Sites Per District '!$B$3:$E$342,3,FALSE),""),0)</f>
        <v>201</v>
      </c>
      <c r="E55">
        <v>3704</v>
      </c>
      <c r="F55">
        <v>926</v>
      </c>
    </row>
    <row r="56" spans="1:6" ht="15.75" customHeight="1" x14ac:dyDescent="0.25">
      <c r="A56" s="15" t="s">
        <v>19</v>
      </c>
      <c r="B56" s="15" t="s">
        <v>159</v>
      </c>
      <c r="C56">
        <f>ROUND(IFERROR(VLOOKUP(B56,'VMMC Sites Per District '!$B$3:$E$342,2,FALSE),""),0)</f>
        <v>2389</v>
      </c>
      <c r="D56">
        <f>ROUND(IFERROR(VLOOKUP(B56,'VMMC Sites Per District '!$B$3:$E$342,3,FALSE),""),0)</f>
        <v>199</v>
      </c>
      <c r="E56">
        <v>2096</v>
      </c>
      <c r="F56">
        <v>524</v>
      </c>
    </row>
    <row r="57" spans="1:6" ht="15.75" customHeight="1" x14ac:dyDescent="0.25">
      <c r="A57" s="15" t="s">
        <v>20</v>
      </c>
      <c r="B57" s="23" t="s">
        <v>160</v>
      </c>
      <c r="E57">
        <v>1000</v>
      </c>
      <c r="F57">
        <v>250</v>
      </c>
    </row>
    <row r="58" spans="1:6" ht="15.75" customHeight="1" x14ac:dyDescent="0.25">
      <c r="A58" s="15" t="s">
        <v>21</v>
      </c>
      <c r="B58" s="15" t="s">
        <v>161</v>
      </c>
      <c r="C58">
        <f>ROUND(IFERROR(VLOOKUP(B58,'VMMC Sites Per District '!$B$3:$E$342,2,FALSE),""),0)</f>
        <v>107</v>
      </c>
      <c r="D58">
        <f>ROUND(IFERROR(VLOOKUP(B58,'VMMC Sites Per District '!$B$3:$E$342,3,FALSE),""),0)</f>
        <v>9</v>
      </c>
      <c r="E58">
        <v>355</v>
      </c>
      <c r="F58">
        <v>89</v>
      </c>
    </row>
    <row r="59" spans="1:6" ht="15.75" customHeight="1" x14ac:dyDescent="0.25">
      <c r="A59" s="15" t="s">
        <v>21</v>
      </c>
      <c r="B59" s="15" t="s">
        <v>162</v>
      </c>
      <c r="C59">
        <f>ROUND(IFERROR(VLOOKUP(B59,'VMMC Sites Per District '!$B$3:$E$342,2,FALSE),""),0)</f>
        <v>188</v>
      </c>
      <c r="D59">
        <f>ROUND(IFERROR(VLOOKUP(B59,'VMMC Sites Per District '!$B$3:$E$342,3,FALSE),""),0)</f>
        <v>16</v>
      </c>
      <c r="E59">
        <v>984</v>
      </c>
      <c r="F59">
        <v>246</v>
      </c>
    </row>
    <row r="60" spans="1:6" ht="15.75" customHeight="1" x14ac:dyDescent="0.25">
      <c r="A60" s="15" t="s">
        <v>21</v>
      </c>
      <c r="B60" s="15" t="s">
        <v>163</v>
      </c>
      <c r="C60">
        <f>ROUND(IFERROR(VLOOKUP(B60,'VMMC Sites Per District '!$B$3:$E$342,2,FALSE),""),0)</f>
        <v>142</v>
      </c>
      <c r="D60">
        <f>ROUND(IFERROR(VLOOKUP(B60,'VMMC Sites Per District '!$B$3:$E$342,3,FALSE),""),0)</f>
        <v>12</v>
      </c>
      <c r="E60">
        <v>419</v>
      </c>
      <c r="F60">
        <v>105</v>
      </c>
    </row>
    <row r="61" spans="1:6" ht="15.75" customHeight="1" x14ac:dyDescent="0.25">
      <c r="A61" s="15" t="s">
        <v>21</v>
      </c>
      <c r="B61" s="15" t="s">
        <v>164</v>
      </c>
      <c r="C61">
        <f>ROUND(IFERROR(VLOOKUP(B61,'VMMC Sites Per District '!$B$3:$E$342,2,FALSE),""),0)</f>
        <v>181</v>
      </c>
      <c r="D61">
        <f>ROUND(IFERROR(VLOOKUP(B61,'VMMC Sites Per District '!$B$3:$E$342,3,FALSE),""),0)</f>
        <v>15</v>
      </c>
      <c r="E61">
        <v>347</v>
      </c>
      <c r="F61">
        <v>87</v>
      </c>
    </row>
    <row r="62" spans="1:6" ht="15.75" customHeight="1" x14ac:dyDescent="0.25">
      <c r="A62" s="15" t="s">
        <v>21</v>
      </c>
      <c r="B62" s="15" t="s">
        <v>165</v>
      </c>
      <c r="C62">
        <f>ROUND(IFERROR(VLOOKUP(B62,'VMMC Sites Per District '!$B$3:$E$342,2,FALSE),""),0)</f>
        <v>120</v>
      </c>
      <c r="D62">
        <f>ROUND(IFERROR(VLOOKUP(B62,'VMMC Sites Per District '!$B$3:$E$342,3,FALSE),""),0)</f>
        <v>10</v>
      </c>
      <c r="E62">
        <v>280</v>
      </c>
      <c r="F62">
        <v>70</v>
      </c>
    </row>
    <row r="63" spans="1:6" ht="15.75" customHeight="1" x14ac:dyDescent="0.25">
      <c r="A63" s="15" t="s">
        <v>21</v>
      </c>
      <c r="B63" s="15" t="s">
        <v>166</v>
      </c>
      <c r="C63">
        <f>ROUND(IFERROR(VLOOKUP(B63,'VMMC Sites Per District '!$B$3:$E$342,2,FALSE),""),0)</f>
        <v>102</v>
      </c>
      <c r="D63">
        <f>ROUND(IFERROR(VLOOKUP(B63,'VMMC Sites Per District '!$B$3:$E$342,3,FALSE),""),0)</f>
        <v>9</v>
      </c>
      <c r="E63">
        <v>393</v>
      </c>
      <c r="F63">
        <v>98</v>
      </c>
    </row>
    <row r="64" spans="1:6" ht="15.75" customHeight="1" x14ac:dyDescent="0.25">
      <c r="A64" s="15" t="s">
        <v>21</v>
      </c>
      <c r="B64" s="15" t="s">
        <v>167</v>
      </c>
      <c r="C64">
        <f>ROUND(IFERROR(VLOOKUP(B64,'VMMC Sites Per District '!$B$3:$E$342,2,FALSE),""),0)</f>
        <v>108</v>
      </c>
      <c r="D64">
        <f>ROUND(IFERROR(VLOOKUP(B64,'VMMC Sites Per District '!$B$3:$E$342,3,FALSE),""),0)</f>
        <v>9</v>
      </c>
      <c r="E64">
        <v>355</v>
      </c>
      <c r="F64">
        <v>89</v>
      </c>
    </row>
    <row r="65" spans="1:6" ht="15.75" customHeight="1" x14ac:dyDescent="0.25">
      <c r="A65" s="15" t="s">
        <v>21</v>
      </c>
      <c r="B65" s="15" t="s">
        <v>168</v>
      </c>
      <c r="C65">
        <f>ROUND(IFERROR(VLOOKUP(B65,'VMMC Sites Per District '!$B$3:$E$342,2,FALSE),""),0)</f>
        <v>178</v>
      </c>
      <c r="D65">
        <f>ROUND(IFERROR(VLOOKUP(B65,'VMMC Sites Per District '!$B$3:$E$342,3,FALSE),""),0)</f>
        <v>15</v>
      </c>
      <c r="E65">
        <v>867</v>
      </c>
      <c r="F65">
        <v>217</v>
      </c>
    </row>
    <row r="66" spans="1:6" ht="15.75" customHeight="1" x14ac:dyDescent="0.25">
      <c r="A66" s="15" t="s">
        <v>22</v>
      </c>
      <c r="B66" s="15" t="s">
        <v>169</v>
      </c>
      <c r="C66">
        <f>ROUND(IFERROR(VLOOKUP(B66,'VMMC Sites Per District '!$B$3:$E$342,2,FALSE),""),0)</f>
        <v>869</v>
      </c>
      <c r="D66">
        <f>ROUND(IFERROR(VLOOKUP(B66,'VMMC Sites Per District '!$B$3:$E$342,3,FALSE),""),0)</f>
        <v>72</v>
      </c>
      <c r="E66">
        <v>2395</v>
      </c>
      <c r="F66">
        <v>599</v>
      </c>
    </row>
    <row r="67" spans="1:6" ht="15.75" customHeight="1" x14ac:dyDescent="0.25">
      <c r="A67" s="15" t="s">
        <v>22</v>
      </c>
      <c r="B67" s="15" t="s">
        <v>170</v>
      </c>
      <c r="C67">
        <f>ROUND(IFERROR(VLOOKUP(B67,'VMMC Sites Per District '!$B$3:$E$342,2,FALSE),""),0)</f>
        <v>1131</v>
      </c>
      <c r="D67">
        <f>ROUND(IFERROR(VLOOKUP(B67,'VMMC Sites Per District '!$B$3:$E$342,3,FALSE),""),0)</f>
        <v>94</v>
      </c>
      <c r="E67">
        <v>3606</v>
      </c>
      <c r="F67">
        <v>902</v>
      </c>
    </row>
    <row r="68" spans="1:6" ht="15.75" customHeight="1" x14ac:dyDescent="0.25">
      <c r="A68" s="15" t="s">
        <v>23</v>
      </c>
      <c r="B68" s="15" t="s">
        <v>171</v>
      </c>
      <c r="C68">
        <f>ROUND(IFERROR(VLOOKUP(B68,'VMMC Sites Per District '!$B$3:$E$342,2,FALSE),""),0)</f>
        <v>2337</v>
      </c>
      <c r="D68">
        <f>ROUND(IFERROR(VLOOKUP(B68,'VMMC Sites Per District '!$B$3:$E$342,3,FALSE),""),0)</f>
        <v>195</v>
      </c>
      <c r="E68">
        <v>2357</v>
      </c>
      <c r="F68">
        <v>589</v>
      </c>
    </row>
    <row r="69" spans="1:6" ht="15.75" customHeight="1" x14ac:dyDescent="0.25">
      <c r="A69" s="15" t="s">
        <v>23</v>
      </c>
      <c r="B69" s="15" t="s">
        <v>172</v>
      </c>
      <c r="C69">
        <f>ROUND(IFERROR(VLOOKUP(B69,'VMMC Sites Per District '!$B$3:$E$342,2,FALSE),""),0)</f>
        <v>3000</v>
      </c>
      <c r="D69">
        <f>ROUND(IFERROR(VLOOKUP(B69,'VMMC Sites Per District '!$B$3:$E$342,3,FALSE),""),0)</f>
        <v>250</v>
      </c>
      <c r="E69">
        <v>3770</v>
      </c>
      <c r="F69">
        <v>943</v>
      </c>
    </row>
    <row r="70" spans="1:6" ht="15.75" customHeight="1" x14ac:dyDescent="0.25">
      <c r="A70" s="15" t="s">
        <v>23</v>
      </c>
      <c r="B70" s="15" t="s">
        <v>173</v>
      </c>
      <c r="C70">
        <f>ROUND(IFERROR(VLOOKUP(B70,'VMMC Sites Per District '!$B$3:$E$342,2,FALSE),""),0)</f>
        <v>2000</v>
      </c>
      <c r="D70">
        <f>ROUND(IFERROR(VLOOKUP(B70,'VMMC Sites Per District '!$B$3:$E$342,3,FALSE),""),0)</f>
        <v>167</v>
      </c>
      <c r="E70">
        <v>1632</v>
      </c>
      <c r="F70">
        <v>408</v>
      </c>
    </row>
    <row r="71" spans="1:6" ht="15.75" customHeight="1" x14ac:dyDescent="0.25">
      <c r="A71" s="15" t="s">
        <v>24</v>
      </c>
      <c r="B71" s="15" t="s">
        <v>174</v>
      </c>
      <c r="C71">
        <f>ROUND(IFERROR(VLOOKUP(B71,'VMMC Sites Per District '!$B$3:$E$342,2,FALSE),""),0)</f>
        <v>3527</v>
      </c>
      <c r="D71">
        <f>ROUND(IFERROR(VLOOKUP(B71,'VMMC Sites Per District '!$B$3:$E$342,3,FALSE),""),0)</f>
        <v>294</v>
      </c>
      <c r="F71">
        <v>0</v>
      </c>
    </row>
    <row r="72" spans="1:6" ht="15.75" customHeight="1" x14ac:dyDescent="0.25">
      <c r="A72" s="15" t="s">
        <v>24</v>
      </c>
      <c r="B72" s="15" t="s">
        <v>175</v>
      </c>
      <c r="C72">
        <f>ROUND(IFERROR(VLOOKUP(B72,'VMMC Sites Per District '!$B$3:$E$342,2,FALSE),""),0)</f>
        <v>0</v>
      </c>
      <c r="D72">
        <f>ROUND(IFERROR(VLOOKUP(B72,'VMMC Sites Per District '!$B$3:$E$342,3,FALSE),""),0)</f>
        <v>0</v>
      </c>
      <c r="E72">
        <v>4527</v>
      </c>
      <c r="F72">
        <v>1132</v>
      </c>
    </row>
    <row r="73" spans="1:6" ht="15.75" customHeight="1" x14ac:dyDescent="0.25">
      <c r="A73" s="15" t="s">
        <v>24</v>
      </c>
      <c r="B73" s="15" t="s">
        <v>176</v>
      </c>
      <c r="C73">
        <f>ROUND(IFERROR(VLOOKUP(B73,'VMMC Sites Per District '!$B$3:$E$342,2,FALSE),""),0)</f>
        <v>0</v>
      </c>
      <c r="D73">
        <f>ROUND(IFERROR(VLOOKUP(B73,'VMMC Sites Per District '!$B$3:$E$342,3,FALSE),""),0)</f>
        <v>0</v>
      </c>
      <c r="F73">
        <v>0</v>
      </c>
    </row>
    <row r="74" spans="1:6" ht="15.75" customHeight="1" x14ac:dyDescent="0.25">
      <c r="A74" s="15" t="s">
        <v>25</v>
      </c>
      <c r="B74" s="15" t="s">
        <v>177</v>
      </c>
      <c r="C74">
        <f>ROUND(IFERROR(VLOOKUP(B74,'VMMC Sites Per District '!$B$3:$E$342,2,FALSE),""),0)</f>
        <v>1450</v>
      </c>
      <c r="D74">
        <f>ROUND(IFERROR(VLOOKUP(B74,'VMMC Sites Per District '!$B$3:$E$342,3,FALSE),""),0)</f>
        <v>121</v>
      </c>
      <c r="E74">
        <v>1132</v>
      </c>
      <c r="F74">
        <v>283</v>
      </c>
    </row>
    <row r="75" spans="1:6" ht="15.75" customHeight="1" x14ac:dyDescent="0.25">
      <c r="A75" s="15" t="s">
        <v>25</v>
      </c>
      <c r="B75" s="15" t="s">
        <v>178</v>
      </c>
      <c r="C75">
        <f>ROUND(IFERROR(VLOOKUP(B75,'VMMC Sites Per District '!$B$3:$E$342,2,FALSE),""),0)</f>
        <v>800</v>
      </c>
      <c r="D75">
        <f>ROUND(IFERROR(VLOOKUP(B75,'VMMC Sites Per District '!$B$3:$E$342,3,FALSE),""),0)</f>
        <v>67</v>
      </c>
      <c r="F75">
        <v>0</v>
      </c>
    </row>
    <row r="76" spans="1:6" ht="15.75" customHeight="1" x14ac:dyDescent="0.25">
      <c r="A76" s="15" t="s">
        <v>25</v>
      </c>
      <c r="B76" s="15" t="s">
        <v>179</v>
      </c>
      <c r="C76">
        <f>ROUND(IFERROR(VLOOKUP(B76,'VMMC Sites Per District '!$B$3:$E$342,2,FALSE),""),0)</f>
        <v>2050</v>
      </c>
      <c r="D76">
        <f>ROUND(IFERROR(VLOOKUP(B76,'VMMC Sites Per District '!$B$3:$E$342,3,FALSE),""),0)</f>
        <v>171</v>
      </c>
      <c r="E76">
        <v>4414</v>
      </c>
      <c r="F76">
        <v>1104</v>
      </c>
    </row>
    <row r="77" spans="1:6" ht="15.75" customHeight="1" x14ac:dyDescent="0.25">
      <c r="A77" s="15" t="s">
        <v>25</v>
      </c>
      <c r="B77" s="15" t="s">
        <v>180</v>
      </c>
      <c r="C77">
        <f>ROUND(IFERROR(VLOOKUP(B77,'VMMC Sites Per District '!$B$3:$E$342,2,FALSE),""),0)</f>
        <v>2530</v>
      </c>
      <c r="D77">
        <f>ROUND(IFERROR(VLOOKUP(B77,'VMMC Sites Per District '!$B$3:$E$342,3,FALSE),""),0)</f>
        <v>211</v>
      </c>
      <c r="E77">
        <v>6137</v>
      </c>
      <c r="F77">
        <v>1534</v>
      </c>
    </row>
    <row r="78" spans="1:6" ht="15.75" customHeight="1" x14ac:dyDescent="0.25">
      <c r="A78" s="15" t="s">
        <v>25</v>
      </c>
      <c r="B78" s="23" t="s">
        <v>181</v>
      </c>
      <c r="E78">
        <v>162</v>
      </c>
      <c r="F78">
        <v>41</v>
      </c>
    </row>
    <row r="79" spans="1:6" ht="15.75" customHeight="1" x14ac:dyDescent="0.25">
      <c r="A79" s="15" t="s">
        <v>26</v>
      </c>
      <c r="B79" s="15" t="s">
        <v>182</v>
      </c>
      <c r="C79">
        <f>ROUND(IFERROR(VLOOKUP(B79,'VMMC Sites Per District '!$B$3:$E$342,2,FALSE),""),0)</f>
        <v>1100</v>
      </c>
      <c r="D79">
        <f>ROUND(IFERROR(VLOOKUP(B79,'VMMC Sites Per District '!$B$3:$E$342,3,FALSE),""),0)</f>
        <v>92</v>
      </c>
      <c r="F79">
        <v>0</v>
      </c>
    </row>
    <row r="80" spans="1:6" ht="15.75" customHeight="1" x14ac:dyDescent="0.25">
      <c r="A80" s="15" t="s">
        <v>26</v>
      </c>
      <c r="B80" s="15" t="s">
        <v>183</v>
      </c>
      <c r="C80">
        <f>ROUND(IFERROR(VLOOKUP(B80,'VMMC Sites Per District '!$B$3:$E$342,2,FALSE),""),0)</f>
        <v>6720</v>
      </c>
      <c r="D80">
        <f>ROUND(IFERROR(VLOOKUP(B80,'VMMC Sites Per District '!$B$3:$E$342,3,FALSE),""),0)</f>
        <v>560</v>
      </c>
      <c r="E80">
        <v>9540</v>
      </c>
      <c r="F80">
        <v>2385</v>
      </c>
    </row>
    <row r="81" spans="1:6" ht="15.75" customHeight="1" x14ac:dyDescent="0.25">
      <c r="A81" s="15" t="s">
        <v>26</v>
      </c>
      <c r="B81" s="15" t="s">
        <v>184</v>
      </c>
      <c r="C81">
        <f>ROUND(IFERROR(VLOOKUP(B81,'VMMC Sites Per District '!$B$3:$E$342,2,FALSE),""),0)</f>
        <v>4424</v>
      </c>
      <c r="D81">
        <f>ROUND(IFERROR(VLOOKUP(B81,'VMMC Sites Per District '!$B$3:$E$342,3,FALSE),""),0)</f>
        <v>369</v>
      </c>
      <c r="E81">
        <v>2957</v>
      </c>
      <c r="F81">
        <v>739</v>
      </c>
    </row>
    <row r="82" spans="1:6" ht="15.75" customHeight="1" x14ac:dyDescent="0.25">
      <c r="A82" s="15" t="s">
        <v>26</v>
      </c>
      <c r="B82" s="15" t="s">
        <v>185</v>
      </c>
      <c r="C82">
        <f>ROUND(IFERROR(VLOOKUP(B82,'VMMC Sites Per District '!$B$3:$E$342,2,FALSE),""),0)</f>
        <v>5199</v>
      </c>
      <c r="D82">
        <f>ROUND(IFERROR(VLOOKUP(B82,'VMMC Sites Per District '!$B$3:$E$342,3,FALSE),""),0)</f>
        <v>433</v>
      </c>
      <c r="E82">
        <v>5000</v>
      </c>
      <c r="F82">
        <v>1250</v>
      </c>
    </row>
    <row r="83" spans="1:6" ht="15.75" customHeight="1" x14ac:dyDescent="0.25">
      <c r="A83" s="15" t="s">
        <v>27</v>
      </c>
      <c r="B83" s="15" t="s">
        <v>186</v>
      </c>
      <c r="C83">
        <f>ROUND(IFERROR(VLOOKUP(B83,'VMMC Sites Per District '!$B$3:$E$342,2,FALSE),""),0)</f>
        <v>1279</v>
      </c>
      <c r="D83">
        <f>ROUND(IFERROR(VLOOKUP(B83,'VMMC Sites Per District '!$B$3:$E$342,3,FALSE),""),0)</f>
        <v>107</v>
      </c>
      <c r="E83">
        <v>1774</v>
      </c>
      <c r="F83">
        <v>444</v>
      </c>
    </row>
    <row r="84" spans="1:6" ht="15.75" customHeight="1" x14ac:dyDescent="0.25">
      <c r="A84" s="15" t="s">
        <v>27</v>
      </c>
      <c r="B84" s="15" t="s">
        <v>187</v>
      </c>
      <c r="C84">
        <f>ROUND(IFERROR(VLOOKUP(B84,'VMMC Sites Per District '!$B$3:$E$342,2,FALSE),""),0)</f>
        <v>3198</v>
      </c>
      <c r="D84">
        <f>ROUND(IFERROR(VLOOKUP(B84,'VMMC Sites Per District '!$B$3:$E$342,3,FALSE),""),0)</f>
        <v>267</v>
      </c>
      <c r="E84">
        <v>0</v>
      </c>
      <c r="F84">
        <v>0</v>
      </c>
    </row>
    <row r="85" spans="1:6" ht="15.75" customHeight="1" x14ac:dyDescent="0.25">
      <c r="A85" s="15" t="s">
        <v>27</v>
      </c>
      <c r="B85" s="15" t="s">
        <v>188</v>
      </c>
      <c r="C85">
        <f>ROUND(IFERROR(VLOOKUP(B85,'VMMC Sites Per District '!$B$3:$E$342,2,FALSE),""),0)</f>
        <v>1440</v>
      </c>
      <c r="D85">
        <f>ROUND(IFERROR(VLOOKUP(B85,'VMMC Sites Per District '!$B$3:$E$342,3,FALSE),""),0)</f>
        <v>120</v>
      </c>
      <c r="E85">
        <v>478</v>
      </c>
      <c r="F85">
        <v>120</v>
      </c>
    </row>
    <row r="86" spans="1:6" ht="15.75" customHeight="1" x14ac:dyDescent="0.25">
      <c r="A86" s="15" t="s">
        <v>27</v>
      </c>
      <c r="B86" s="15" t="s">
        <v>189</v>
      </c>
      <c r="C86">
        <f>ROUND(IFERROR(VLOOKUP(B86,'VMMC Sites Per District '!$B$3:$E$342,2,FALSE),""),0)</f>
        <v>3438</v>
      </c>
      <c r="D86">
        <f>ROUND(IFERROR(VLOOKUP(B86,'VMMC Sites Per District '!$B$3:$E$342,3,FALSE),""),0)</f>
        <v>287</v>
      </c>
      <c r="E86">
        <v>3002</v>
      </c>
      <c r="F86">
        <v>751</v>
      </c>
    </row>
    <row r="87" spans="1:6" ht="15.75" customHeight="1" x14ac:dyDescent="0.25">
      <c r="A87" s="15" t="s">
        <v>27</v>
      </c>
      <c r="B87" s="23" t="s">
        <v>190</v>
      </c>
      <c r="E87">
        <v>2356</v>
      </c>
      <c r="F87">
        <v>589</v>
      </c>
    </row>
    <row r="88" spans="1:6" ht="15.75" customHeight="1" x14ac:dyDescent="0.25">
      <c r="A88" s="15" t="s">
        <v>28</v>
      </c>
      <c r="B88" s="15" t="s">
        <v>191</v>
      </c>
      <c r="C88">
        <f>ROUND(IFERROR(VLOOKUP(B88,'VMMC Sites Per District '!$B$3:$E$342,2,FALSE),""),0)</f>
        <v>2136</v>
      </c>
      <c r="D88">
        <f>ROUND(IFERROR(VLOOKUP(B88,'VMMC Sites Per District '!$B$3:$E$342,3,FALSE),""),0)</f>
        <v>178</v>
      </c>
      <c r="E88">
        <v>985</v>
      </c>
      <c r="F88">
        <v>246</v>
      </c>
    </row>
    <row r="89" spans="1:6" ht="15.75" customHeight="1" x14ac:dyDescent="0.25">
      <c r="A89" s="15" t="s">
        <v>28</v>
      </c>
      <c r="B89" s="15" t="s">
        <v>192</v>
      </c>
      <c r="C89">
        <f>ROUND(IFERROR(VLOOKUP(B89,'VMMC Sites Per District '!$B$3:$E$342,2,FALSE),""),0)</f>
        <v>1876</v>
      </c>
      <c r="D89">
        <f>ROUND(IFERROR(VLOOKUP(B89,'VMMC Sites Per District '!$B$3:$E$342,3,FALSE),""),0)</f>
        <v>156</v>
      </c>
      <c r="E89">
        <v>2500</v>
      </c>
      <c r="F89">
        <v>625</v>
      </c>
    </row>
    <row r="90" spans="1:6" ht="15.75" customHeight="1" x14ac:dyDescent="0.25">
      <c r="A90" s="15" t="s">
        <v>28</v>
      </c>
      <c r="B90" s="15" t="s">
        <v>193</v>
      </c>
      <c r="C90">
        <f>ROUND(IFERROR(VLOOKUP(B90,'VMMC Sites Per District '!$B$3:$E$342,2,FALSE),""),0)</f>
        <v>2322</v>
      </c>
      <c r="D90">
        <f>ROUND(IFERROR(VLOOKUP(B90,'VMMC Sites Per District '!$B$3:$E$342,3,FALSE),""),0)</f>
        <v>194</v>
      </c>
      <c r="E90">
        <v>3240</v>
      </c>
      <c r="F90">
        <v>810</v>
      </c>
    </row>
    <row r="91" spans="1:6" ht="15.75" customHeight="1" x14ac:dyDescent="0.25">
      <c r="A91" s="15" t="s">
        <v>28</v>
      </c>
      <c r="B91" s="15" t="s">
        <v>194</v>
      </c>
      <c r="C91">
        <f>ROUND(IFERROR(VLOOKUP(B91,'VMMC Sites Per District '!$B$3:$E$342,2,FALSE),""),0)</f>
        <v>1766</v>
      </c>
      <c r="D91">
        <f>ROUND(IFERROR(VLOOKUP(B91,'VMMC Sites Per District '!$B$3:$E$342,3,FALSE),""),0)</f>
        <v>147</v>
      </c>
      <c r="E91">
        <v>875</v>
      </c>
      <c r="F91">
        <v>219</v>
      </c>
    </row>
    <row r="92" spans="1:6" ht="15.75" customHeight="1" x14ac:dyDescent="0.25">
      <c r="A92" s="15" t="s">
        <v>29</v>
      </c>
      <c r="B92" s="15" t="s">
        <v>195</v>
      </c>
      <c r="C92">
        <f>ROUND(IFERROR(VLOOKUP(B92,'VMMC Sites Per District '!$B$3:$E$342,2,FALSE),""),0)</f>
        <v>1464</v>
      </c>
      <c r="D92">
        <f>ROUND(IFERROR(VLOOKUP(B92,'VMMC Sites Per District '!$B$3:$E$342,3,FALSE),""),0)</f>
        <v>122</v>
      </c>
      <c r="E92">
        <v>0</v>
      </c>
      <c r="F92">
        <v>0</v>
      </c>
    </row>
    <row r="93" spans="1:6" ht="15.75" customHeight="1" x14ac:dyDescent="0.25">
      <c r="A93" s="15" t="s">
        <v>29</v>
      </c>
      <c r="B93" s="15" t="s">
        <v>196</v>
      </c>
      <c r="C93">
        <f>ROUND(IFERROR(VLOOKUP(B93,'VMMC Sites Per District '!$B$3:$E$342,2,FALSE),""),0)</f>
        <v>1788</v>
      </c>
      <c r="D93">
        <f>ROUND(IFERROR(VLOOKUP(B93,'VMMC Sites Per District '!$B$3:$E$342,3,FALSE),""),0)</f>
        <v>149</v>
      </c>
      <c r="E93">
        <v>1636</v>
      </c>
      <c r="F93">
        <v>409</v>
      </c>
    </row>
    <row r="94" spans="1:6" ht="15.75" customHeight="1" x14ac:dyDescent="0.25">
      <c r="A94" s="15" t="s">
        <v>29</v>
      </c>
      <c r="B94" s="15" t="s">
        <v>197</v>
      </c>
      <c r="C94">
        <f>ROUND(IFERROR(VLOOKUP(B94,'VMMC Sites Per District '!$B$3:$E$342,2,FALSE),""),0)</f>
        <v>396</v>
      </c>
      <c r="D94">
        <f>ROUND(IFERROR(VLOOKUP(B94,'VMMC Sites Per District '!$B$3:$E$342,3,FALSE),""),0)</f>
        <v>33</v>
      </c>
      <c r="E94">
        <v>0</v>
      </c>
      <c r="F94">
        <v>0</v>
      </c>
    </row>
    <row r="95" spans="1:6" ht="15.75" customHeight="1" x14ac:dyDescent="0.25">
      <c r="A95" s="15" t="s">
        <v>29</v>
      </c>
      <c r="B95" s="15" t="s">
        <v>198</v>
      </c>
      <c r="C95">
        <f>ROUND(IFERROR(VLOOKUP(B95,'VMMC Sites Per District '!$B$3:$E$342,2,FALSE),""),0)</f>
        <v>234</v>
      </c>
      <c r="D95">
        <f>ROUND(IFERROR(VLOOKUP(B95,'VMMC Sites Per District '!$B$3:$E$342,3,FALSE),""),0)</f>
        <v>20</v>
      </c>
      <c r="E95">
        <v>0</v>
      </c>
      <c r="F95">
        <v>0</v>
      </c>
    </row>
    <row r="96" spans="1:6" ht="15.75" customHeight="1" x14ac:dyDescent="0.25">
      <c r="A96" s="15" t="s">
        <v>29</v>
      </c>
      <c r="B96" s="15" t="s">
        <v>199</v>
      </c>
      <c r="C96">
        <f>ROUND(IFERROR(VLOOKUP(B96,'VMMC Sites Per District '!$B$3:$E$342,2,FALSE),""),0)</f>
        <v>602</v>
      </c>
      <c r="D96">
        <f>ROUND(IFERROR(VLOOKUP(B96,'VMMC Sites Per District '!$B$3:$E$342,3,FALSE),""),0)</f>
        <v>50</v>
      </c>
      <c r="E96">
        <v>0</v>
      </c>
      <c r="F96">
        <v>0</v>
      </c>
    </row>
    <row r="97" spans="1:6" ht="15.75" customHeight="1" x14ac:dyDescent="0.25">
      <c r="A97" s="15" t="s">
        <v>29</v>
      </c>
      <c r="B97" s="15" t="s">
        <v>200</v>
      </c>
      <c r="C97">
        <f>ROUND(IFERROR(VLOOKUP(B97,'VMMC Sites Per District '!$B$3:$E$342,2,FALSE),""),0)</f>
        <v>482</v>
      </c>
      <c r="D97">
        <f>ROUND(IFERROR(VLOOKUP(B97,'VMMC Sites Per District '!$B$3:$E$342,3,FALSE),""),0)</f>
        <v>40</v>
      </c>
      <c r="E97">
        <v>0</v>
      </c>
      <c r="F97">
        <v>0</v>
      </c>
    </row>
    <row r="98" spans="1:6" ht="15.75" customHeight="1" x14ac:dyDescent="0.25">
      <c r="A98" s="15" t="s">
        <v>29</v>
      </c>
      <c r="B98" s="15" t="s">
        <v>201</v>
      </c>
      <c r="C98">
        <f>ROUND(IFERROR(VLOOKUP(B98,'VMMC Sites Per District '!$B$3:$E$342,2,FALSE),""),0)</f>
        <v>296</v>
      </c>
      <c r="D98">
        <f>ROUND(IFERROR(VLOOKUP(B98,'VMMC Sites Per District '!$B$3:$E$342,3,FALSE),""),0)</f>
        <v>25</v>
      </c>
      <c r="E98">
        <v>0</v>
      </c>
      <c r="F98">
        <v>0</v>
      </c>
    </row>
    <row r="99" spans="1:6" ht="15.75" customHeight="1" x14ac:dyDescent="0.25">
      <c r="A99" s="15" t="s">
        <v>29</v>
      </c>
      <c r="B99" s="15" t="s">
        <v>202</v>
      </c>
      <c r="C99">
        <f>ROUND(IFERROR(VLOOKUP(B99,'VMMC Sites Per District '!$B$3:$E$342,2,FALSE),""),0)</f>
        <v>856</v>
      </c>
      <c r="D99">
        <f>ROUND(IFERROR(VLOOKUP(B99,'VMMC Sites Per District '!$B$3:$E$342,3,FALSE),""),0)</f>
        <v>71</v>
      </c>
      <c r="E99">
        <v>0</v>
      </c>
      <c r="F99">
        <v>0</v>
      </c>
    </row>
    <row r="100" spans="1:6" ht="15.75" customHeight="1" x14ac:dyDescent="0.25">
      <c r="A100" s="15" t="s">
        <v>29</v>
      </c>
      <c r="B100" s="15" t="s">
        <v>203</v>
      </c>
      <c r="C100">
        <f>ROUND(IFERROR(VLOOKUP(B100,'VMMC Sites Per District '!$B$3:$E$342,2,FALSE),""),0)</f>
        <v>293</v>
      </c>
      <c r="D100">
        <f>ROUND(IFERROR(VLOOKUP(B100,'VMMC Sites Per District '!$B$3:$E$342,3,FALSE),""),0)</f>
        <v>24</v>
      </c>
      <c r="E100">
        <v>0</v>
      </c>
      <c r="F100">
        <v>0</v>
      </c>
    </row>
    <row r="101" spans="1:6" ht="15.75" customHeight="1" x14ac:dyDescent="0.25">
      <c r="A101" s="15" t="s">
        <v>29</v>
      </c>
      <c r="B101" s="15" t="s">
        <v>204</v>
      </c>
      <c r="C101">
        <f>ROUND(IFERROR(VLOOKUP(B101,'VMMC Sites Per District '!$B$3:$E$342,2,FALSE),""),0)</f>
        <v>753</v>
      </c>
      <c r="D101">
        <f>ROUND(IFERROR(VLOOKUP(B101,'VMMC Sites Per District '!$B$3:$E$342,3,FALSE),""),0)</f>
        <v>63</v>
      </c>
      <c r="E101">
        <v>718</v>
      </c>
      <c r="F101">
        <v>180</v>
      </c>
    </row>
    <row r="102" spans="1:6" ht="15.75" customHeight="1" x14ac:dyDescent="0.25">
      <c r="A102" s="15" t="s">
        <v>29</v>
      </c>
      <c r="B102" s="15" t="s">
        <v>205</v>
      </c>
      <c r="C102">
        <f>ROUND(IFERROR(VLOOKUP(B102,'VMMC Sites Per District '!$B$3:$E$342,2,FALSE),""),0)</f>
        <v>634</v>
      </c>
      <c r="D102">
        <f>ROUND(IFERROR(VLOOKUP(B102,'VMMC Sites Per District '!$B$3:$E$342,3,FALSE),""),0)</f>
        <v>53</v>
      </c>
      <c r="E102">
        <v>0</v>
      </c>
      <c r="F102">
        <v>0</v>
      </c>
    </row>
    <row r="103" spans="1:6" ht="15.75" customHeight="1" x14ac:dyDescent="0.25">
      <c r="A103" s="15" t="s">
        <v>29</v>
      </c>
      <c r="B103" s="15" t="s">
        <v>206</v>
      </c>
      <c r="C103">
        <f>ROUND(IFERROR(VLOOKUP(B103,'VMMC Sites Per District '!$B$3:$E$342,2,FALSE),""),0)</f>
        <v>949</v>
      </c>
      <c r="D103">
        <f>ROUND(IFERROR(VLOOKUP(B103,'VMMC Sites Per District '!$B$3:$E$342,3,FALSE),""),0)</f>
        <v>79</v>
      </c>
      <c r="E103">
        <v>949</v>
      </c>
      <c r="F103">
        <v>237</v>
      </c>
    </row>
    <row r="104" spans="1:6" ht="15.75" customHeight="1" x14ac:dyDescent="0.25">
      <c r="A104" s="15" t="s">
        <v>29</v>
      </c>
      <c r="B104" s="15" t="s">
        <v>207</v>
      </c>
      <c r="C104">
        <f>ROUND(IFERROR(VLOOKUP(B104,'VMMC Sites Per District '!$B$3:$E$342,2,FALSE),""),0)</f>
        <v>974</v>
      </c>
      <c r="D104">
        <f>ROUND(IFERROR(VLOOKUP(B104,'VMMC Sites Per District '!$B$3:$E$342,3,FALSE),""),0)</f>
        <v>81</v>
      </c>
      <c r="E104">
        <v>353</v>
      </c>
      <c r="F104">
        <v>88</v>
      </c>
    </row>
    <row r="105" spans="1:6" ht="15.75" customHeight="1" x14ac:dyDescent="0.25">
      <c r="A105" s="15" t="s">
        <v>29</v>
      </c>
      <c r="B105" s="15" t="s">
        <v>208</v>
      </c>
      <c r="C105">
        <f>ROUND(IFERROR(VLOOKUP(B105,'VMMC Sites Per District '!$B$3:$E$342,2,FALSE),""),0)</f>
        <v>320</v>
      </c>
      <c r="D105">
        <f>ROUND(IFERROR(VLOOKUP(B105,'VMMC Sites Per District '!$B$3:$E$342,3,FALSE),""),0)</f>
        <v>27</v>
      </c>
      <c r="E105">
        <v>1157</v>
      </c>
      <c r="F105">
        <v>289</v>
      </c>
    </row>
    <row r="106" spans="1:6" ht="15.75" customHeight="1" x14ac:dyDescent="0.25">
      <c r="A106" s="15" t="s">
        <v>29</v>
      </c>
      <c r="B106" s="23" t="s">
        <v>209</v>
      </c>
      <c r="E106">
        <v>1693</v>
      </c>
      <c r="F106">
        <v>423</v>
      </c>
    </row>
    <row r="107" spans="1:6" ht="15.75" customHeight="1" x14ac:dyDescent="0.25">
      <c r="A107" s="15" t="s">
        <v>30</v>
      </c>
      <c r="B107" s="15" t="s">
        <v>210</v>
      </c>
      <c r="C107">
        <f>ROUND(IFERROR(VLOOKUP(B107,'VMMC Sites Per District '!$B$3:$E$342,2,FALSE),""),0)</f>
        <v>700</v>
      </c>
      <c r="D107">
        <f>ROUND(IFERROR(VLOOKUP(B107,'VMMC Sites Per District '!$B$3:$E$342,3,FALSE),""),0)</f>
        <v>58</v>
      </c>
      <c r="E107">
        <v>130</v>
      </c>
      <c r="F107">
        <v>33</v>
      </c>
    </row>
    <row r="108" spans="1:6" ht="15.75" customHeight="1" x14ac:dyDescent="0.25">
      <c r="A108" s="15" t="s">
        <v>30</v>
      </c>
      <c r="B108" s="15" t="s">
        <v>211</v>
      </c>
      <c r="C108">
        <f>ROUND(IFERROR(VLOOKUP(B108,'VMMC Sites Per District '!$B$3:$E$342,2,FALSE),""),0)</f>
        <v>1150</v>
      </c>
      <c r="D108">
        <f>ROUND(IFERROR(VLOOKUP(B108,'VMMC Sites Per District '!$B$3:$E$342,3,FALSE),""),0)</f>
        <v>96</v>
      </c>
      <c r="E108">
        <v>496</v>
      </c>
      <c r="F108">
        <v>124</v>
      </c>
    </row>
    <row r="109" spans="1:6" ht="15.75" customHeight="1" x14ac:dyDescent="0.25">
      <c r="A109" s="15" t="s">
        <v>30</v>
      </c>
      <c r="B109" s="15" t="s">
        <v>212</v>
      </c>
      <c r="C109">
        <f>ROUND(IFERROR(VLOOKUP(B109,'VMMC Sites Per District '!$B$3:$E$342,2,FALSE),""),0)</f>
        <v>1150</v>
      </c>
      <c r="D109">
        <f>ROUND(IFERROR(VLOOKUP(B109,'VMMC Sites Per District '!$B$3:$E$342,3,FALSE),""),0)</f>
        <v>96</v>
      </c>
      <c r="E109">
        <v>401</v>
      </c>
      <c r="F109">
        <v>100</v>
      </c>
    </row>
    <row r="110" spans="1:6" ht="15.75" customHeight="1" x14ac:dyDescent="0.25">
      <c r="A110" s="15" t="s">
        <v>30</v>
      </c>
      <c r="B110" s="15" t="s">
        <v>213</v>
      </c>
      <c r="C110">
        <f>ROUND(IFERROR(VLOOKUP(B110,'VMMC Sites Per District '!$B$3:$E$342,2,FALSE),""),0)</f>
        <v>900</v>
      </c>
      <c r="D110">
        <f>ROUND(IFERROR(VLOOKUP(B110,'VMMC Sites Per District '!$B$3:$E$342,3,FALSE),""),0)</f>
        <v>75</v>
      </c>
      <c r="F110">
        <v>0</v>
      </c>
    </row>
    <row r="111" spans="1:6" ht="15.75" customHeight="1" x14ac:dyDescent="0.25">
      <c r="A111" s="15" t="s">
        <v>30</v>
      </c>
      <c r="B111" s="15" t="s">
        <v>214</v>
      </c>
      <c r="C111">
        <f>ROUND(IFERROR(VLOOKUP(B111,'VMMC Sites Per District '!$B$3:$E$342,2,FALSE),""),0)</f>
        <v>1500</v>
      </c>
      <c r="D111">
        <f>ROUND(IFERROR(VLOOKUP(B111,'VMMC Sites Per District '!$B$3:$E$342,3,FALSE),""),0)</f>
        <v>125</v>
      </c>
      <c r="E111">
        <v>1401</v>
      </c>
      <c r="F111">
        <v>350</v>
      </c>
    </row>
    <row r="112" spans="1:6" ht="15.75" customHeight="1" x14ac:dyDescent="0.25">
      <c r="A112" s="15" t="s">
        <v>30</v>
      </c>
      <c r="B112" s="15" t="s">
        <v>215</v>
      </c>
      <c r="C112">
        <f>ROUND(IFERROR(VLOOKUP(B112,'VMMC Sites Per District '!$B$3:$E$342,2,FALSE),""),0)</f>
        <v>1000</v>
      </c>
      <c r="D112">
        <f>ROUND(IFERROR(VLOOKUP(B112,'VMMC Sites Per District '!$B$3:$E$342,3,FALSE),""),0)</f>
        <v>83</v>
      </c>
      <c r="E112">
        <v>255</v>
      </c>
      <c r="F112">
        <v>64</v>
      </c>
    </row>
    <row r="113" spans="1:6" ht="15.75" customHeight="1" x14ac:dyDescent="0.25">
      <c r="A113" s="15" t="s">
        <v>30</v>
      </c>
      <c r="B113" s="15" t="s">
        <v>216</v>
      </c>
      <c r="C113">
        <f>ROUND(IFERROR(VLOOKUP(B113,'VMMC Sites Per District '!$B$3:$E$342,2,FALSE),""),0)</f>
        <v>1149</v>
      </c>
      <c r="D113">
        <f>ROUND(IFERROR(VLOOKUP(B113,'VMMC Sites Per District '!$B$3:$E$342,3,FALSE),""),0)</f>
        <v>96</v>
      </c>
      <c r="E113">
        <v>393</v>
      </c>
      <c r="F113">
        <v>98</v>
      </c>
    </row>
    <row r="114" spans="1:6" ht="15.75" customHeight="1" x14ac:dyDescent="0.25">
      <c r="A114" s="15" t="s">
        <v>30</v>
      </c>
      <c r="B114" s="15" t="s">
        <v>217</v>
      </c>
      <c r="C114">
        <f>ROUND(IFERROR(VLOOKUP(B114,'VMMC Sites Per District '!$B$3:$E$342,2,FALSE),""),0)</f>
        <v>3629</v>
      </c>
      <c r="D114">
        <f>ROUND(IFERROR(VLOOKUP(B114,'VMMC Sites Per District '!$B$3:$E$342,3,FALSE),""),0)</f>
        <v>302</v>
      </c>
      <c r="E114">
        <v>2652</v>
      </c>
      <c r="F114">
        <v>663</v>
      </c>
    </row>
    <row r="115" spans="1:6" ht="15.75" customHeight="1" x14ac:dyDescent="0.25">
      <c r="A115" s="15" t="s">
        <v>30</v>
      </c>
      <c r="B115" s="23" t="s">
        <v>218</v>
      </c>
      <c r="E115">
        <v>172</v>
      </c>
      <c r="F115">
        <v>43</v>
      </c>
    </row>
    <row r="116" spans="1:6" ht="15.75" customHeight="1" x14ac:dyDescent="0.25">
      <c r="A116" s="15" t="s">
        <v>31</v>
      </c>
      <c r="B116" s="15" t="s">
        <v>219</v>
      </c>
      <c r="C116">
        <f>ROUND(IFERROR(VLOOKUP(B116,'VMMC Sites Per District '!$B$3:$E$342,2,FALSE),""),0)</f>
        <v>3590</v>
      </c>
      <c r="D116">
        <f>ROUND(IFERROR(VLOOKUP(B116,'VMMC Sites Per District '!$B$3:$E$342,3,FALSE),""),0)</f>
        <v>299</v>
      </c>
      <c r="E116">
        <v>3703</v>
      </c>
      <c r="F116">
        <v>926</v>
      </c>
    </row>
    <row r="117" spans="1:6" ht="15.75" customHeight="1" x14ac:dyDescent="0.25">
      <c r="A117" s="15" t="s">
        <v>31</v>
      </c>
      <c r="B117" s="15" t="s">
        <v>220</v>
      </c>
      <c r="C117">
        <f>ROUND(IFERROR(VLOOKUP(B117,'VMMC Sites Per District '!$B$3:$E$342,2,FALSE),""),0)</f>
        <v>3201</v>
      </c>
      <c r="D117">
        <f>ROUND(IFERROR(VLOOKUP(B117,'VMMC Sites Per District '!$B$3:$E$342,3,FALSE),""),0)</f>
        <v>267</v>
      </c>
      <c r="E117">
        <v>990</v>
      </c>
      <c r="F117">
        <v>248</v>
      </c>
    </row>
    <row r="118" spans="1:6" ht="15.75" customHeight="1" x14ac:dyDescent="0.25">
      <c r="A118" s="15" t="s">
        <v>31</v>
      </c>
      <c r="B118" s="15" t="s">
        <v>221</v>
      </c>
      <c r="C118">
        <f>ROUND(IFERROR(VLOOKUP(B118,'VMMC Sites Per District '!$B$3:$E$342,2,FALSE),""),0)</f>
        <v>3396</v>
      </c>
      <c r="D118">
        <f>ROUND(IFERROR(VLOOKUP(B118,'VMMC Sites Per District '!$B$3:$E$342,3,FALSE),""),0)</f>
        <v>283</v>
      </c>
      <c r="E118">
        <v>849</v>
      </c>
      <c r="F118">
        <v>212</v>
      </c>
    </row>
    <row r="119" spans="1:6" ht="15.75" customHeight="1" x14ac:dyDescent="0.25">
      <c r="A119" s="15" t="s">
        <v>31</v>
      </c>
      <c r="B119" s="24" t="s">
        <v>222</v>
      </c>
      <c r="E119">
        <v>521</v>
      </c>
      <c r="F119">
        <v>130</v>
      </c>
    </row>
    <row r="120" spans="1:6" ht="15.75" customHeight="1" x14ac:dyDescent="0.25">
      <c r="A120" s="15" t="s">
        <v>31</v>
      </c>
      <c r="B120" s="23" t="s">
        <v>223</v>
      </c>
      <c r="E120">
        <v>687</v>
      </c>
      <c r="F120">
        <v>172</v>
      </c>
    </row>
    <row r="121" spans="1:6" ht="15.75" customHeight="1" x14ac:dyDescent="0.25">
      <c r="A121" s="15" t="s">
        <v>32</v>
      </c>
      <c r="B121" s="15" t="s">
        <v>224</v>
      </c>
      <c r="C121">
        <f>ROUND(IFERROR(VLOOKUP(B121,'VMMC Sites Per District '!$B$3:$E$342,2,FALSE),""),0)</f>
        <v>2377</v>
      </c>
      <c r="D121">
        <f>ROUND(IFERROR(VLOOKUP(B121,'VMMC Sites Per District '!$B$3:$E$342,3,FALSE),""),0)</f>
        <v>198</v>
      </c>
      <c r="E121">
        <v>1446</v>
      </c>
      <c r="F121">
        <v>362</v>
      </c>
    </row>
    <row r="122" spans="1:6" ht="15.75" customHeight="1" x14ac:dyDescent="0.25">
      <c r="A122" s="15" t="s">
        <v>32</v>
      </c>
      <c r="B122" s="15" t="s">
        <v>225</v>
      </c>
      <c r="C122">
        <f>ROUND(IFERROR(VLOOKUP(B122,'VMMC Sites Per District '!$B$3:$E$342,2,FALSE),""),0)</f>
        <v>2800</v>
      </c>
      <c r="D122">
        <f>ROUND(IFERROR(VLOOKUP(B122,'VMMC Sites Per District '!$B$3:$E$342,3,FALSE),""),0)</f>
        <v>233</v>
      </c>
      <c r="F122">
        <v>0</v>
      </c>
    </row>
    <row r="123" spans="1:6" ht="15.75" customHeight="1" x14ac:dyDescent="0.25">
      <c r="A123" s="15" t="s">
        <v>32</v>
      </c>
      <c r="B123" s="15" t="s">
        <v>226</v>
      </c>
      <c r="C123">
        <f>ROUND(IFERROR(VLOOKUP(B123,'VMMC Sites Per District '!$B$3:$E$342,2,FALSE),""),0)</f>
        <v>3000</v>
      </c>
      <c r="D123">
        <f>ROUND(IFERROR(VLOOKUP(B123,'VMMC Sites Per District '!$B$3:$E$342,3,FALSE),""),0)</f>
        <v>250</v>
      </c>
      <c r="E123">
        <v>6075</v>
      </c>
      <c r="F123">
        <v>1519</v>
      </c>
    </row>
    <row r="124" spans="1:6" ht="15.75" customHeight="1" x14ac:dyDescent="0.25">
      <c r="A124" s="24" t="s">
        <v>32</v>
      </c>
      <c r="B124" s="23" t="s">
        <v>227</v>
      </c>
      <c r="E124">
        <v>2479</v>
      </c>
      <c r="F124">
        <v>620</v>
      </c>
    </row>
    <row r="125" spans="1:6" ht="15.75" customHeight="1" x14ac:dyDescent="0.25">
      <c r="A125" s="15" t="s">
        <v>33</v>
      </c>
      <c r="B125" s="15" t="s">
        <v>228</v>
      </c>
      <c r="C125">
        <f>ROUND(IFERROR(VLOOKUP(B125,'VMMC Sites Per District '!$B$3:$E$342,2,FALSE),""),0)</f>
        <v>2800</v>
      </c>
      <c r="D125">
        <f>ROUND(IFERROR(VLOOKUP(B125,'VMMC Sites Per District '!$B$3:$E$342,3,FALSE),""),0)</f>
        <v>233</v>
      </c>
      <c r="E125">
        <v>5461</v>
      </c>
      <c r="F125">
        <v>1365</v>
      </c>
    </row>
    <row r="126" spans="1:6" ht="15.75" customHeight="1" x14ac:dyDescent="0.25">
      <c r="A126" s="15" t="s">
        <v>34</v>
      </c>
      <c r="B126" s="15" t="s">
        <v>229</v>
      </c>
      <c r="C126">
        <f>ROUND(IFERROR(VLOOKUP(B126,'VMMC Sites Per District '!$B$3:$E$342,2,FALSE),""),0)</f>
        <v>6336</v>
      </c>
      <c r="D126">
        <f>ROUND(IFERROR(VLOOKUP(B126,'VMMC Sites Per District '!$B$3:$E$342,3,FALSE),""),0)</f>
        <v>528</v>
      </c>
      <c r="E126">
        <v>7201</v>
      </c>
      <c r="F126">
        <v>1800</v>
      </c>
    </row>
    <row r="127" spans="1:6" ht="15.75" customHeight="1" x14ac:dyDescent="0.25">
      <c r="A127" s="15" t="s">
        <v>35</v>
      </c>
      <c r="B127" s="15" t="s">
        <v>230</v>
      </c>
      <c r="C127">
        <f>ROUND(IFERROR(VLOOKUP(B127,'VMMC Sites Per District '!$B$3:$E$342,2,FALSE),""),0)</f>
        <v>5681</v>
      </c>
      <c r="D127">
        <f>ROUND(IFERROR(VLOOKUP(B127,'VMMC Sites Per District '!$B$3:$E$342,3,FALSE),""),0)</f>
        <v>473</v>
      </c>
      <c r="E127">
        <v>6008</v>
      </c>
      <c r="F127">
        <v>1502</v>
      </c>
    </row>
    <row r="128" spans="1:6" ht="15.75" customHeight="1" x14ac:dyDescent="0.25">
      <c r="A128" s="15" t="s">
        <v>35</v>
      </c>
      <c r="B128" s="23" t="s">
        <v>231</v>
      </c>
      <c r="E128">
        <v>0</v>
      </c>
      <c r="F128">
        <v>0</v>
      </c>
    </row>
    <row r="129" spans="1:6" ht="15.75" customHeight="1" x14ac:dyDescent="0.25">
      <c r="A129" s="15" t="s">
        <v>36</v>
      </c>
      <c r="B129" s="15" t="s">
        <v>232</v>
      </c>
      <c r="C129">
        <f>ROUND(IFERROR(VLOOKUP(B129,'VMMC Sites Per District '!$B$3:$E$342,2,FALSE),""),0)</f>
        <v>800</v>
      </c>
      <c r="D129">
        <f>ROUND(IFERROR(VLOOKUP(B129,'VMMC Sites Per District '!$B$3:$E$342,3,FALSE),""),0)</f>
        <v>67</v>
      </c>
      <c r="E129">
        <v>0</v>
      </c>
      <c r="F129">
        <v>0</v>
      </c>
    </row>
    <row r="130" spans="1:6" ht="15.75" customHeight="1" x14ac:dyDescent="0.25">
      <c r="A130" s="15" t="s">
        <v>36</v>
      </c>
      <c r="B130" s="15" t="s">
        <v>233</v>
      </c>
      <c r="C130">
        <f>ROUND(IFERROR(VLOOKUP(B130,'VMMC Sites Per District '!$B$3:$E$342,2,FALSE),""),0)</f>
        <v>1200</v>
      </c>
      <c r="D130">
        <f>ROUND(IFERROR(VLOOKUP(B130,'VMMC Sites Per District '!$B$3:$E$342,3,FALSE),""),0)</f>
        <v>100</v>
      </c>
      <c r="E130">
        <v>2000</v>
      </c>
      <c r="F130">
        <v>500</v>
      </c>
    </row>
    <row r="131" spans="1:6" ht="15.75" customHeight="1" x14ac:dyDescent="0.25">
      <c r="A131" s="15" t="s">
        <v>37</v>
      </c>
      <c r="B131" s="15" t="s">
        <v>234</v>
      </c>
      <c r="C131">
        <f>ROUND(IFERROR(VLOOKUP(B131,'VMMC Sites Per District '!$B$3:$E$342,2,FALSE),""),0)</f>
        <v>1877</v>
      </c>
      <c r="D131">
        <f>ROUND(IFERROR(VLOOKUP(B131,'VMMC Sites Per District '!$B$3:$E$342,3,FALSE),""),0)</f>
        <v>156</v>
      </c>
      <c r="E131">
        <v>4110</v>
      </c>
      <c r="F131">
        <v>1028</v>
      </c>
    </row>
    <row r="132" spans="1:6" ht="15.75" customHeight="1" x14ac:dyDescent="0.25">
      <c r="A132" s="15" t="s">
        <v>37</v>
      </c>
      <c r="B132" s="15" t="s">
        <v>235</v>
      </c>
      <c r="C132">
        <f>ROUND(IFERROR(VLOOKUP(B132,'VMMC Sites Per District '!$B$3:$E$342,2,FALSE),""),0)</f>
        <v>123</v>
      </c>
      <c r="D132">
        <f>ROUND(IFERROR(VLOOKUP(B132,'VMMC Sites Per District '!$B$3:$E$342,3,FALSE),""),0)</f>
        <v>10</v>
      </c>
      <c r="E132">
        <v>1563</v>
      </c>
      <c r="F132">
        <v>391</v>
      </c>
    </row>
    <row r="133" spans="1:6" ht="15.75" customHeight="1" x14ac:dyDescent="0.25">
      <c r="A133" s="15" t="s">
        <v>38</v>
      </c>
      <c r="B133" s="15" t="s">
        <v>236</v>
      </c>
      <c r="C133">
        <f>ROUND(IFERROR(VLOOKUP(B133,'VMMC Sites Per District '!$B$3:$E$342,2,FALSE),""),0)</f>
        <v>2395</v>
      </c>
      <c r="D133">
        <f>ROUND(IFERROR(VLOOKUP(B133,'VMMC Sites Per District '!$B$3:$E$342,3,FALSE),""),0)</f>
        <v>200</v>
      </c>
      <c r="E133">
        <v>3696</v>
      </c>
      <c r="F133">
        <v>924</v>
      </c>
    </row>
    <row r="134" spans="1:6" ht="15.75" customHeight="1" x14ac:dyDescent="0.25">
      <c r="A134" s="15" t="s">
        <v>38</v>
      </c>
      <c r="B134" s="15" t="s">
        <v>237</v>
      </c>
      <c r="C134">
        <f>ROUND(IFERROR(VLOOKUP(B134,'VMMC Sites Per District '!$B$3:$E$342,2,FALSE),""),0)</f>
        <v>1903</v>
      </c>
      <c r="D134">
        <f>ROUND(IFERROR(VLOOKUP(B134,'VMMC Sites Per District '!$B$3:$E$342,3,FALSE),""),0)</f>
        <v>159</v>
      </c>
      <c r="E134">
        <v>1240</v>
      </c>
      <c r="F134">
        <v>310</v>
      </c>
    </row>
    <row r="135" spans="1:6" ht="15.75" customHeight="1" x14ac:dyDescent="0.25">
      <c r="A135" s="15" t="s">
        <v>38</v>
      </c>
      <c r="B135" s="15" t="s">
        <v>238</v>
      </c>
      <c r="C135">
        <f>ROUND(IFERROR(VLOOKUP(B135,'VMMC Sites Per District '!$B$3:$E$342,2,FALSE),""),0)</f>
        <v>0</v>
      </c>
      <c r="D135">
        <f>ROUND(IFERROR(VLOOKUP(B135,'VMMC Sites Per District '!$B$3:$E$342,3,FALSE),""),0)</f>
        <v>0</v>
      </c>
      <c r="F135">
        <v>0</v>
      </c>
    </row>
    <row r="136" spans="1:6" ht="15.75" customHeight="1" x14ac:dyDescent="0.25">
      <c r="A136" s="15" t="s">
        <v>38</v>
      </c>
      <c r="B136" s="15" t="s">
        <v>239</v>
      </c>
      <c r="C136">
        <f>ROUND(IFERROR(VLOOKUP(B136,'VMMC Sites Per District '!$B$3:$E$342,2,FALSE),""),0)</f>
        <v>638</v>
      </c>
      <c r="D136">
        <f>ROUND(IFERROR(VLOOKUP(B136,'VMMC Sites Per District '!$B$3:$E$342,3,FALSE),""),0)</f>
        <v>53</v>
      </c>
      <c r="E136">
        <v>0</v>
      </c>
      <c r="F136">
        <v>0</v>
      </c>
    </row>
    <row r="137" spans="1:6" ht="15.75" customHeight="1" x14ac:dyDescent="0.25">
      <c r="A137" s="15" t="s">
        <v>39</v>
      </c>
      <c r="B137" s="15" t="s">
        <v>240</v>
      </c>
      <c r="C137">
        <f>ROUND(IFERROR(VLOOKUP(B137,'VMMC Sites Per District '!$B$3:$E$342,2,FALSE),""),0)</f>
        <v>11769</v>
      </c>
      <c r="D137">
        <f>ROUND(IFERROR(VLOOKUP(B137,'VMMC Sites Per District '!$B$3:$E$342,3,FALSE),""),0)</f>
        <v>981</v>
      </c>
      <c r="E137">
        <v>17521</v>
      </c>
      <c r="F137">
        <v>4380</v>
      </c>
    </row>
    <row r="138" spans="1:6" ht="15.75" customHeight="1" x14ac:dyDescent="0.25">
      <c r="A138" s="15" t="s">
        <v>39</v>
      </c>
      <c r="B138" s="15" t="s">
        <v>241</v>
      </c>
      <c r="C138">
        <f>ROUND(IFERROR(VLOOKUP(B138,'VMMC Sites Per District '!$B$3:$E$342,2,FALSE),""),0)</f>
        <v>2000</v>
      </c>
      <c r="D138">
        <f>ROUND(IFERROR(VLOOKUP(B138,'VMMC Sites Per District '!$B$3:$E$342,3,FALSE),""),0)</f>
        <v>167</v>
      </c>
      <c r="E138">
        <v>3797</v>
      </c>
      <c r="F138">
        <v>949</v>
      </c>
    </row>
    <row r="139" spans="1:6" ht="15.75" customHeight="1" x14ac:dyDescent="0.25">
      <c r="A139" s="15" t="s">
        <v>39</v>
      </c>
      <c r="B139" s="15" t="s">
        <v>242</v>
      </c>
      <c r="C139">
        <f>ROUND(IFERROR(VLOOKUP(B139,'VMMC Sites Per District '!$B$3:$E$342,2,FALSE),""),0)</f>
        <v>2000</v>
      </c>
      <c r="D139">
        <f>ROUND(IFERROR(VLOOKUP(B139,'VMMC Sites Per District '!$B$3:$E$342,3,FALSE),""),0)</f>
        <v>167</v>
      </c>
      <c r="E139">
        <v>5818</v>
      </c>
      <c r="F139">
        <v>1455</v>
      </c>
    </row>
    <row r="140" spans="1:6" ht="15.75" customHeight="1" x14ac:dyDescent="0.25">
      <c r="A140" s="15" t="s">
        <v>39</v>
      </c>
      <c r="B140" s="15" t="s">
        <v>243</v>
      </c>
      <c r="C140">
        <f>ROUND(IFERROR(VLOOKUP(B140,'VMMC Sites Per District '!$B$3:$E$342,2,FALSE),""),0)</f>
        <v>11000</v>
      </c>
      <c r="D140">
        <f>ROUND(IFERROR(VLOOKUP(B140,'VMMC Sites Per District '!$B$3:$E$342,3,FALSE),""),0)</f>
        <v>917</v>
      </c>
      <c r="E140">
        <v>2596</v>
      </c>
      <c r="F140">
        <v>649</v>
      </c>
    </row>
    <row r="141" spans="1:6" ht="15.75" customHeight="1" x14ac:dyDescent="0.25">
      <c r="A141" s="15" t="s">
        <v>39</v>
      </c>
      <c r="B141" s="15" t="s">
        <v>244</v>
      </c>
      <c r="C141">
        <f>ROUND(IFERROR(VLOOKUP(B141,'VMMC Sites Per District '!$B$3:$E$342,2,FALSE),""),0)</f>
        <v>62</v>
      </c>
      <c r="D141">
        <f>ROUND(IFERROR(VLOOKUP(B141,'VMMC Sites Per District '!$B$3:$E$342,3,FALSE),""),0)</f>
        <v>5</v>
      </c>
      <c r="F141">
        <v>0</v>
      </c>
    </row>
    <row r="142" spans="1:6" ht="15.75" customHeight="1" x14ac:dyDescent="0.25">
      <c r="A142" s="15" t="s">
        <v>39</v>
      </c>
      <c r="B142" s="15" t="s">
        <v>245</v>
      </c>
      <c r="C142">
        <f>ROUND(IFERROR(VLOOKUP(B142,'VMMC Sites Per District '!$B$3:$E$342,2,FALSE),""),0)</f>
        <v>1700</v>
      </c>
      <c r="D142">
        <f>ROUND(IFERROR(VLOOKUP(B142,'VMMC Sites Per District '!$B$3:$E$342,3,FALSE),""),0)</f>
        <v>142</v>
      </c>
      <c r="F142">
        <v>0</v>
      </c>
    </row>
    <row r="143" spans="1:6" ht="15.75" customHeight="1" x14ac:dyDescent="0.25">
      <c r="A143" s="15" t="s">
        <v>39</v>
      </c>
      <c r="B143" s="15" t="s">
        <v>246</v>
      </c>
      <c r="C143">
        <f>ROUND(IFERROR(VLOOKUP(B143,'VMMC Sites Per District '!$B$3:$E$342,2,FALSE),""),0)</f>
        <v>6012</v>
      </c>
      <c r="D143">
        <f>ROUND(IFERROR(VLOOKUP(B143,'VMMC Sites Per District '!$B$3:$E$342,3,FALSE),""),0)</f>
        <v>501</v>
      </c>
      <c r="E143">
        <v>689</v>
      </c>
      <c r="F143">
        <v>172</v>
      </c>
    </row>
    <row r="144" spans="1:6" ht="15.75" customHeight="1" x14ac:dyDescent="0.25">
      <c r="A144" s="15" t="s">
        <v>39</v>
      </c>
      <c r="B144" s="23" t="s">
        <v>247</v>
      </c>
      <c r="E144">
        <v>4325</v>
      </c>
      <c r="F144">
        <v>1081</v>
      </c>
    </row>
    <row r="145" spans="1:6" ht="15.75" customHeight="1" x14ac:dyDescent="0.25">
      <c r="A145" s="15" t="s">
        <v>40</v>
      </c>
      <c r="B145" s="15" t="s">
        <v>248</v>
      </c>
      <c r="C145">
        <f>ROUND(IFERROR(VLOOKUP(B145,'VMMC Sites Per District '!$B$3:$E$342,2,FALSE),""),0)</f>
        <v>4289</v>
      </c>
      <c r="D145">
        <f>ROUND(IFERROR(VLOOKUP(B145,'VMMC Sites Per District '!$B$3:$E$342,3,FALSE),""),0)</f>
        <v>357</v>
      </c>
      <c r="E145">
        <v>3504</v>
      </c>
      <c r="F145">
        <v>876</v>
      </c>
    </row>
    <row r="146" spans="1:6" ht="15.75" customHeight="1" x14ac:dyDescent="0.25">
      <c r="A146" s="15" t="s">
        <v>40</v>
      </c>
      <c r="B146" s="15" t="s">
        <v>249</v>
      </c>
      <c r="C146">
        <f>ROUND(IFERROR(VLOOKUP(B146,'VMMC Sites Per District '!$B$3:$E$342,2,FALSE),""),0)</f>
        <v>3592</v>
      </c>
      <c r="D146">
        <f>ROUND(IFERROR(VLOOKUP(B146,'VMMC Sites Per District '!$B$3:$E$342,3,FALSE),""),0)</f>
        <v>299</v>
      </c>
      <c r="E146">
        <v>1956</v>
      </c>
      <c r="F146">
        <v>489</v>
      </c>
    </row>
    <row r="147" spans="1:6" ht="15.75" customHeight="1" x14ac:dyDescent="0.25">
      <c r="A147" s="15" t="s">
        <v>40</v>
      </c>
      <c r="B147" s="15" t="s">
        <v>250</v>
      </c>
      <c r="C147">
        <f>ROUND(IFERROR(VLOOKUP(B147,'VMMC Sites Per District '!$B$3:$E$342,2,FALSE),""),0)</f>
        <v>3499</v>
      </c>
      <c r="D147">
        <f>ROUND(IFERROR(VLOOKUP(B147,'VMMC Sites Per District '!$B$3:$E$342,3,FALSE),""),0)</f>
        <v>292</v>
      </c>
      <c r="E147">
        <v>1540</v>
      </c>
      <c r="F147">
        <v>385</v>
      </c>
    </row>
    <row r="148" spans="1:6" ht="15.75" customHeight="1" x14ac:dyDescent="0.25">
      <c r="A148" s="15" t="s">
        <v>41</v>
      </c>
      <c r="B148" s="15" t="s">
        <v>251</v>
      </c>
      <c r="C148">
        <f>ROUND(IFERROR(VLOOKUP(B148,'VMMC Sites Per District '!$B$3:$E$342,2,FALSE),""),0)</f>
        <v>2841</v>
      </c>
      <c r="D148">
        <f>ROUND(IFERROR(VLOOKUP(B148,'VMMC Sites Per District '!$B$3:$E$342,3,FALSE),""),0)</f>
        <v>237</v>
      </c>
      <c r="E148">
        <v>1467</v>
      </c>
      <c r="F148">
        <v>367</v>
      </c>
    </row>
    <row r="149" spans="1:6" ht="15.75" customHeight="1" x14ac:dyDescent="0.25">
      <c r="A149" s="15" t="s">
        <v>41</v>
      </c>
      <c r="B149" s="15" t="s">
        <v>252</v>
      </c>
      <c r="C149">
        <f>ROUND(IFERROR(VLOOKUP(B149,'VMMC Sites Per District '!$B$3:$E$342,2,FALSE),""),0)</f>
        <v>4150</v>
      </c>
      <c r="D149">
        <f>ROUND(IFERROR(VLOOKUP(B149,'VMMC Sites Per District '!$B$3:$E$342,3,FALSE),""),0)</f>
        <v>346</v>
      </c>
      <c r="E149">
        <v>3539</v>
      </c>
      <c r="F149">
        <v>885</v>
      </c>
    </row>
    <row r="150" spans="1:6" ht="15.75" customHeight="1" x14ac:dyDescent="0.25">
      <c r="A150" s="15" t="s">
        <v>41</v>
      </c>
      <c r="B150" s="15" t="s">
        <v>253</v>
      </c>
      <c r="C150">
        <f>ROUND(IFERROR(VLOOKUP(B150,'VMMC Sites Per District '!$B$3:$E$342,2,FALSE),""),0)</f>
        <v>4150</v>
      </c>
      <c r="D150">
        <f>ROUND(IFERROR(VLOOKUP(B150,'VMMC Sites Per District '!$B$3:$E$342,3,FALSE),""),0)</f>
        <v>346</v>
      </c>
      <c r="E150">
        <v>2458</v>
      </c>
      <c r="F150">
        <v>615</v>
      </c>
    </row>
    <row r="151" spans="1:6" ht="15.75" customHeight="1" x14ac:dyDescent="0.25">
      <c r="A151" s="15" t="s">
        <v>41</v>
      </c>
      <c r="B151" s="23" t="s">
        <v>254</v>
      </c>
      <c r="E151">
        <v>2318</v>
      </c>
      <c r="F151">
        <v>580</v>
      </c>
    </row>
    <row r="152" spans="1:6" ht="15.75" customHeight="1" x14ac:dyDescent="0.25">
      <c r="A152" s="15" t="s">
        <v>42</v>
      </c>
      <c r="B152" s="15" t="s">
        <v>255</v>
      </c>
      <c r="C152">
        <f>ROUND(IFERROR(VLOOKUP(B152,'VMMC Sites Per District '!$B$3:$E$342,2,FALSE),""),0)</f>
        <v>1542</v>
      </c>
      <c r="D152">
        <f>ROUND(IFERROR(VLOOKUP(B152,'VMMC Sites Per District '!$B$3:$E$342,3,FALSE),""),0)</f>
        <v>129</v>
      </c>
      <c r="E152">
        <v>1256</v>
      </c>
      <c r="F152">
        <v>314</v>
      </c>
    </row>
    <row r="153" spans="1:6" ht="15.75" customHeight="1" x14ac:dyDescent="0.25">
      <c r="A153" s="15" t="s">
        <v>42</v>
      </c>
      <c r="B153" s="15" t="s">
        <v>256</v>
      </c>
      <c r="C153">
        <f>ROUND(IFERROR(VLOOKUP(B153,'VMMC Sites Per District '!$B$3:$E$342,2,FALSE),""),0)</f>
        <v>1586</v>
      </c>
      <c r="D153">
        <f>ROUND(IFERROR(VLOOKUP(B153,'VMMC Sites Per District '!$B$3:$E$342,3,FALSE),""),0)</f>
        <v>132</v>
      </c>
      <c r="E153">
        <v>1593</v>
      </c>
      <c r="F153">
        <v>398</v>
      </c>
    </row>
    <row r="154" spans="1:6" ht="15.75" customHeight="1" x14ac:dyDescent="0.25">
      <c r="A154" s="15" t="s">
        <v>42</v>
      </c>
      <c r="B154" s="15" t="s">
        <v>257</v>
      </c>
      <c r="C154">
        <f>ROUND(IFERROR(VLOOKUP(B154,'VMMC Sites Per District '!$B$3:$E$342,2,FALSE),""),0)</f>
        <v>238</v>
      </c>
      <c r="D154">
        <f>ROUND(IFERROR(VLOOKUP(B154,'VMMC Sites Per District '!$B$3:$E$342,3,FALSE),""),0)</f>
        <v>20</v>
      </c>
      <c r="E154">
        <v>289</v>
      </c>
      <c r="F154">
        <v>72</v>
      </c>
    </row>
    <row r="155" spans="1:6" ht="15.75" customHeight="1" x14ac:dyDescent="0.25">
      <c r="A155" s="15" t="s">
        <v>42</v>
      </c>
      <c r="B155" s="15" t="s">
        <v>258</v>
      </c>
      <c r="C155">
        <f>ROUND(IFERROR(VLOOKUP(B155,'VMMC Sites Per District '!$B$3:$E$342,2,FALSE),""),0)</f>
        <v>324</v>
      </c>
      <c r="D155">
        <f>ROUND(IFERROR(VLOOKUP(B155,'VMMC Sites Per District '!$B$3:$E$342,3,FALSE),""),0)</f>
        <v>27</v>
      </c>
      <c r="E155">
        <v>522</v>
      </c>
      <c r="F155">
        <v>131</v>
      </c>
    </row>
    <row r="156" spans="1:6" ht="15.75" customHeight="1" x14ac:dyDescent="0.25">
      <c r="A156" s="15" t="s">
        <v>42</v>
      </c>
      <c r="B156" s="15" t="s">
        <v>259</v>
      </c>
      <c r="C156">
        <f>ROUND(IFERROR(VLOOKUP(B156,'VMMC Sites Per District '!$B$3:$E$342,2,FALSE),""),0)</f>
        <v>904</v>
      </c>
      <c r="D156">
        <f>ROUND(IFERROR(VLOOKUP(B156,'VMMC Sites Per District '!$B$3:$E$342,3,FALSE),""),0)</f>
        <v>75</v>
      </c>
      <c r="E156">
        <v>0</v>
      </c>
      <c r="F156">
        <v>0</v>
      </c>
    </row>
    <row r="157" spans="1:6" ht="15.75" customHeight="1" x14ac:dyDescent="0.25">
      <c r="A157" s="15" t="s">
        <v>42</v>
      </c>
      <c r="B157" s="15" t="s">
        <v>260</v>
      </c>
      <c r="C157">
        <f>ROUND(IFERROR(VLOOKUP(B157,'VMMC Sites Per District '!$B$3:$E$342,2,FALSE),""),0)</f>
        <v>3865</v>
      </c>
      <c r="D157">
        <f>ROUND(IFERROR(VLOOKUP(B157,'VMMC Sites Per District '!$B$3:$E$342,3,FALSE),""),0)</f>
        <v>322</v>
      </c>
      <c r="E157">
        <v>2610</v>
      </c>
      <c r="F157">
        <v>653</v>
      </c>
    </row>
    <row r="158" spans="1:6" ht="15.75" customHeight="1" x14ac:dyDescent="0.25">
      <c r="A158" s="15" t="s">
        <v>42</v>
      </c>
      <c r="B158" s="15" t="s">
        <v>261</v>
      </c>
      <c r="C158">
        <f>ROUND(IFERROR(VLOOKUP(B158,'VMMC Sites Per District '!$B$3:$E$342,2,FALSE),""),0)</f>
        <v>108</v>
      </c>
      <c r="D158">
        <f>ROUND(IFERROR(VLOOKUP(B158,'VMMC Sites Per District '!$B$3:$E$342,3,FALSE),""),0)</f>
        <v>9</v>
      </c>
      <c r="E158">
        <v>0</v>
      </c>
      <c r="F158">
        <v>0</v>
      </c>
    </row>
    <row r="159" spans="1:6" ht="15.75" customHeight="1" x14ac:dyDescent="0.25">
      <c r="A159" s="15" t="s">
        <v>42</v>
      </c>
      <c r="B159" s="15" t="s">
        <v>262</v>
      </c>
      <c r="C159">
        <f>ROUND(IFERROR(VLOOKUP(B159,'VMMC Sites Per District '!$B$3:$E$342,2,FALSE),""),0)</f>
        <v>149</v>
      </c>
      <c r="D159">
        <f>ROUND(IFERROR(VLOOKUP(B159,'VMMC Sites Per District '!$B$3:$E$342,3,FALSE),""),0)</f>
        <v>12</v>
      </c>
      <c r="E159">
        <v>159</v>
      </c>
      <c r="F159">
        <v>40</v>
      </c>
    </row>
    <row r="160" spans="1:6" ht="15.75" customHeight="1" x14ac:dyDescent="0.25">
      <c r="A160" s="15" t="s">
        <v>42</v>
      </c>
      <c r="B160" s="15" t="s">
        <v>263</v>
      </c>
      <c r="C160">
        <f>ROUND(IFERROR(VLOOKUP(B160,'VMMC Sites Per District '!$B$3:$E$342,2,FALSE),""),0)</f>
        <v>42</v>
      </c>
      <c r="D160">
        <f>ROUND(IFERROR(VLOOKUP(B160,'VMMC Sites Per District '!$B$3:$E$342,3,FALSE),""),0)</f>
        <v>4</v>
      </c>
      <c r="E160">
        <v>0</v>
      </c>
      <c r="F160">
        <v>0</v>
      </c>
    </row>
    <row r="161" spans="1:6" ht="15.75" customHeight="1" x14ac:dyDescent="0.25">
      <c r="A161" s="15" t="s">
        <v>42</v>
      </c>
      <c r="B161" s="15" t="s">
        <v>264</v>
      </c>
      <c r="C161">
        <f>ROUND(IFERROR(VLOOKUP(B161,'VMMC Sites Per District '!$B$3:$E$342,2,FALSE),""),0)</f>
        <v>101</v>
      </c>
      <c r="D161">
        <f>ROUND(IFERROR(VLOOKUP(B161,'VMMC Sites Per District '!$B$3:$E$342,3,FALSE),""),0)</f>
        <v>8</v>
      </c>
      <c r="E161">
        <v>778</v>
      </c>
      <c r="F161">
        <v>195</v>
      </c>
    </row>
    <row r="162" spans="1:6" ht="15.75" customHeight="1" x14ac:dyDescent="0.25">
      <c r="A162" s="15" t="s">
        <v>43</v>
      </c>
      <c r="B162" s="15" t="s">
        <v>265</v>
      </c>
      <c r="C162">
        <f>ROUND(IFERROR(VLOOKUP(B162,'VMMC Sites Per District '!$B$3:$E$342,2,FALSE),""),0)</f>
        <v>4394</v>
      </c>
      <c r="D162">
        <f>ROUND(IFERROR(VLOOKUP(B162,'VMMC Sites Per District '!$B$3:$E$342,3,FALSE),""),0)</f>
        <v>366</v>
      </c>
      <c r="E162">
        <v>2998</v>
      </c>
      <c r="F162">
        <v>750</v>
      </c>
    </row>
    <row r="163" spans="1:6" ht="15.75" customHeight="1" x14ac:dyDescent="0.25">
      <c r="A163" s="15" t="s">
        <v>43</v>
      </c>
      <c r="B163" s="15" t="s">
        <v>266</v>
      </c>
      <c r="C163">
        <f>ROUND(IFERROR(VLOOKUP(B163,'VMMC Sites Per District '!$B$3:$E$342,2,FALSE),""),0)</f>
        <v>4000</v>
      </c>
      <c r="D163">
        <f>ROUND(IFERROR(VLOOKUP(B163,'VMMC Sites Per District '!$B$3:$E$342,3,FALSE),""),0)</f>
        <v>333</v>
      </c>
      <c r="F163">
        <v>0</v>
      </c>
    </row>
    <row r="164" spans="1:6" ht="15.75" customHeight="1" x14ac:dyDescent="0.25">
      <c r="A164" s="15" t="s">
        <v>43</v>
      </c>
      <c r="B164" s="23" t="s">
        <v>267</v>
      </c>
      <c r="E164">
        <v>1405</v>
      </c>
      <c r="F164">
        <v>351</v>
      </c>
    </row>
    <row r="165" spans="1:6" ht="15.75" customHeight="1" x14ac:dyDescent="0.25">
      <c r="A165" s="15" t="s">
        <v>43</v>
      </c>
      <c r="B165" s="23" t="s">
        <v>268</v>
      </c>
      <c r="E165">
        <v>2629</v>
      </c>
      <c r="F165">
        <v>657</v>
      </c>
    </row>
    <row r="166" spans="1:6" ht="15.75" customHeight="1" x14ac:dyDescent="0.25">
      <c r="A166" s="15" t="s">
        <v>44</v>
      </c>
      <c r="B166" s="23" t="s">
        <v>269</v>
      </c>
      <c r="E166">
        <v>3033</v>
      </c>
      <c r="F166">
        <v>758</v>
      </c>
    </row>
    <row r="167" spans="1:6" ht="15.75" customHeight="1" x14ac:dyDescent="0.25">
      <c r="A167" s="15" t="s">
        <v>45</v>
      </c>
      <c r="B167" s="15" t="s">
        <v>270</v>
      </c>
      <c r="C167">
        <f>ROUND(IFERROR(VLOOKUP(B167,'VMMC Sites Per District '!$B$3:$E$342,2,FALSE),""),0)</f>
        <v>1200</v>
      </c>
      <c r="D167">
        <f>ROUND(IFERROR(VLOOKUP(B167,'VMMC Sites Per District '!$B$3:$E$342,3,FALSE),""),0)</f>
        <v>100</v>
      </c>
      <c r="F167">
        <v>0</v>
      </c>
    </row>
    <row r="168" spans="1:6" ht="15.75" customHeight="1" x14ac:dyDescent="0.25">
      <c r="A168" s="15" t="s">
        <v>45</v>
      </c>
      <c r="B168" s="15" t="s">
        <v>271</v>
      </c>
      <c r="C168">
        <f>ROUND(IFERROR(VLOOKUP(B168,'VMMC Sites Per District '!$B$3:$E$342,2,FALSE),""),0)</f>
        <v>4500</v>
      </c>
      <c r="D168">
        <f>ROUND(IFERROR(VLOOKUP(B168,'VMMC Sites Per District '!$B$3:$E$342,3,FALSE),""),0)</f>
        <v>375</v>
      </c>
      <c r="E168">
        <v>5160</v>
      </c>
      <c r="F168">
        <v>1290</v>
      </c>
    </row>
    <row r="169" spans="1:6" ht="15.75" customHeight="1" x14ac:dyDescent="0.25">
      <c r="A169" s="15" t="s">
        <v>45</v>
      </c>
      <c r="B169" s="15" t="s">
        <v>272</v>
      </c>
      <c r="C169">
        <f>ROUND(IFERROR(VLOOKUP(B169,'VMMC Sites Per District '!$B$3:$E$342,2,FALSE),""),0)</f>
        <v>3525</v>
      </c>
      <c r="D169">
        <f>ROUND(IFERROR(VLOOKUP(B169,'VMMC Sites Per District '!$B$3:$E$342,3,FALSE),""),0)</f>
        <v>294</v>
      </c>
      <c r="E169">
        <v>1596</v>
      </c>
      <c r="F169">
        <v>399</v>
      </c>
    </row>
    <row r="170" spans="1:6" ht="15.75" customHeight="1" x14ac:dyDescent="0.25">
      <c r="A170" s="15" t="s">
        <v>46</v>
      </c>
      <c r="B170" s="15" t="s">
        <v>273</v>
      </c>
      <c r="C170">
        <f>ROUND(IFERROR(VLOOKUP(B170,'VMMC Sites Per District '!$B$3:$E$342,2,FALSE),""),0)</f>
        <v>2678</v>
      </c>
      <c r="D170">
        <f>ROUND(IFERROR(VLOOKUP(B170,'VMMC Sites Per District '!$B$3:$E$342,3,FALSE),""),0)</f>
        <v>223</v>
      </c>
      <c r="E170">
        <v>1825</v>
      </c>
      <c r="F170">
        <v>456</v>
      </c>
    </row>
    <row r="171" spans="1:6" ht="15.75" customHeight="1" x14ac:dyDescent="0.25">
      <c r="A171" s="15" t="s">
        <v>46</v>
      </c>
      <c r="B171" s="15" t="s">
        <v>274</v>
      </c>
      <c r="C171">
        <f>ROUND(IFERROR(VLOOKUP(B171,'VMMC Sites Per District '!$B$3:$E$342,2,FALSE),""),0)</f>
        <v>1003</v>
      </c>
      <c r="D171">
        <f>ROUND(IFERROR(VLOOKUP(B171,'VMMC Sites Per District '!$B$3:$E$342,3,FALSE),""),0)</f>
        <v>84</v>
      </c>
      <c r="E171">
        <v>1052</v>
      </c>
      <c r="F171">
        <v>263</v>
      </c>
    </row>
    <row r="172" spans="1:6" ht="15.75" customHeight="1" x14ac:dyDescent="0.25">
      <c r="A172" s="15" t="s">
        <v>46</v>
      </c>
      <c r="B172" s="15" t="s">
        <v>275</v>
      </c>
      <c r="C172">
        <f>ROUND(IFERROR(VLOOKUP(B172,'VMMC Sites Per District '!$B$3:$E$342,2,FALSE),""),0)</f>
        <v>396</v>
      </c>
      <c r="D172">
        <f>ROUND(IFERROR(VLOOKUP(B172,'VMMC Sites Per District '!$B$3:$E$342,3,FALSE),""),0)</f>
        <v>33</v>
      </c>
      <c r="E172">
        <v>723</v>
      </c>
      <c r="F172">
        <v>181</v>
      </c>
    </row>
    <row r="173" spans="1:6" ht="15.75" customHeight="1" x14ac:dyDescent="0.25">
      <c r="A173" s="15" t="s">
        <v>46</v>
      </c>
      <c r="B173" s="15" t="s">
        <v>276</v>
      </c>
      <c r="C173">
        <f>ROUND(IFERROR(VLOOKUP(B173,'VMMC Sites Per District '!$B$3:$E$342,2,FALSE),""),0)</f>
        <v>2372</v>
      </c>
      <c r="D173">
        <f>ROUND(IFERROR(VLOOKUP(B173,'VMMC Sites Per District '!$B$3:$E$342,3,FALSE),""),0)</f>
        <v>198</v>
      </c>
      <c r="E173">
        <v>2850</v>
      </c>
      <c r="F173">
        <v>713</v>
      </c>
    </row>
    <row r="174" spans="1:6" ht="15.75" customHeight="1" x14ac:dyDescent="0.25">
      <c r="A174" s="15" t="s">
        <v>46</v>
      </c>
      <c r="B174" s="15" t="s">
        <v>277</v>
      </c>
      <c r="C174">
        <f>ROUND(IFERROR(VLOOKUP(B174,'VMMC Sites Per District '!$B$3:$E$342,2,FALSE),""),0)</f>
        <v>278</v>
      </c>
      <c r="D174">
        <f>ROUND(IFERROR(VLOOKUP(B174,'VMMC Sites Per District '!$B$3:$E$342,3,FALSE),""),0)</f>
        <v>23</v>
      </c>
      <c r="E174">
        <v>418</v>
      </c>
      <c r="F174">
        <v>105</v>
      </c>
    </row>
    <row r="175" spans="1:6" ht="15.75" customHeight="1" x14ac:dyDescent="0.25">
      <c r="A175" s="15" t="s">
        <v>46</v>
      </c>
      <c r="B175" s="15" t="s">
        <v>278</v>
      </c>
      <c r="C175">
        <f>ROUND(IFERROR(VLOOKUP(B175,'VMMC Sites Per District '!$B$3:$E$342,2,FALSE),""),0)</f>
        <v>2638</v>
      </c>
      <c r="D175">
        <f>ROUND(IFERROR(VLOOKUP(B175,'VMMC Sites Per District '!$B$3:$E$342,3,FALSE),""),0)</f>
        <v>220</v>
      </c>
      <c r="E175">
        <v>3893</v>
      </c>
      <c r="F175">
        <v>973</v>
      </c>
    </row>
    <row r="176" spans="1:6" ht="15.75" customHeight="1" x14ac:dyDescent="0.25">
      <c r="A176" s="15" t="s">
        <v>46</v>
      </c>
      <c r="B176" s="15" t="s">
        <v>279</v>
      </c>
      <c r="C176">
        <f>ROUND(IFERROR(VLOOKUP(B176,'VMMC Sites Per District '!$B$3:$E$342,2,FALSE),""),0)</f>
        <v>363</v>
      </c>
      <c r="D176">
        <f>ROUND(IFERROR(VLOOKUP(B176,'VMMC Sites Per District '!$B$3:$E$342,3,FALSE),""),0)</f>
        <v>30</v>
      </c>
      <c r="E176">
        <v>870</v>
      </c>
      <c r="F176">
        <v>218</v>
      </c>
    </row>
    <row r="177" spans="1:6" ht="15.75" customHeight="1" x14ac:dyDescent="0.25">
      <c r="A177" s="15" t="s">
        <v>46</v>
      </c>
      <c r="B177" s="15" t="s">
        <v>280</v>
      </c>
      <c r="C177">
        <f>ROUND(IFERROR(VLOOKUP(B177,'VMMC Sites Per District '!$B$3:$E$342,2,FALSE),""),0)</f>
        <v>172</v>
      </c>
      <c r="D177">
        <f>ROUND(IFERROR(VLOOKUP(B177,'VMMC Sites Per District '!$B$3:$E$342,3,FALSE),""),0)</f>
        <v>14</v>
      </c>
      <c r="E177">
        <v>47</v>
      </c>
      <c r="F177">
        <v>12</v>
      </c>
    </row>
    <row r="178" spans="1:6" ht="15.75" customHeight="1" x14ac:dyDescent="0.25">
      <c r="A178" s="15" t="s">
        <v>46</v>
      </c>
      <c r="B178" s="15" t="s">
        <v>281</v>
      </c>
      <c r="C178">
        <f>ROUND(IFERROR(VLOOKUP(B178,'VMMC Sites Per District '!$B$3:$E$342,2,FALSE),""),0)</f>
        <v>1191</v>
      </c>
      <c r="D178">
        <f>ROUND(IFERROR(VLOOKUP(B178,'VMMC Sites Per District '!$B$3:$E$342,3,FALSE),""),0)</f>
        <v>99</v>
      </c>
      <c r="E178">
        <v>709</v>
      </c>
      <c r="F178">
        <v>177</v>
      </c>
    </row>
    <row r="179" spans="1:6" ht="15.75" customHeight="1" x14ac:dyDescent="0.25">
      <c r="A179" s="15" t="s">
        <v>46</v>
      </c>
      <c r="B179" s="15" t="s">
        <v>282</v>
      </c>
      <c r="C179">
        <f>ROUND(IFERROR(VLOOKUP(B179,'VMMC Sites Per District '!$B$3:$E$342,2,FALSE),""),0)</f>
        <v>1320</v>
      </c>
      <c r="D179">
        <f>ROUND(IFERROR(VLOOKUP(B179,'VMMC Sites Per District '!$B$3:$E$342,3,FALSE),""),0)</f>
        <v>110</v>
      </c>
      <c r="E179">
        <v>586</v>
      </c>
      <c r="F179">
        <v>147</v>
      </c>
    </row>
    <row r="180" spans="1:6" ht="15.75" customHeight="1" x14ac:dyDescent="0.25">
      <c r="A180" s="15" t="s">
        <v>46</v>
      </c>
      <c r="B180" s="15" t="s">
        <v>283</v>
      </c>
      <c r="C180">
        <f>ROUND(IFERROR(VLOOKUP(B180,'VMMC Sites Per District '!$B$3:$E$342,2,FALSE),""),0)</f>
        <v>1289</v>
      </c>
      <c r="D180">
        <f>ROUND(IFERROR(VLOOKUP(B180,'VMMC Sites Per District '!$B$3:$E$342,3,FALSE),""),0)</f>
        <v>107</v>
      </c>
      <c r="E180">
        <v>522</v>
      </c>
      <c r="F180">
        <v>131</v>
      </c>
    </row>
    <row r="181" spans="1:6" ht="15.75" customHeight="1" x14ac:dyDescent="0.25">
      <c r="A181" s="15" t="s">
        <v>47</v>
      </c>
      <c r="B181" s="15" t="s">
        <v>284</v>
      </c>
      <c r="C181">
        <f>ROUND(IFERROR(VLOOKUP(B181,'VMMC Sites Per District '!$B$3:$E$342,2,FALSE),""),0)</f>
        <v>4781</v>
      </c>
      <c r="D181">
        <f>ROUND(IFERROR(VLOOKUP(B181,'VMMC Sites Per District '!$B$3:$E$342,3,FALSE),""),0)</f>
        <v>398</v>
      </c>
      <c r="E181">
        <v>5105</v>
      </c>
      <c r="F181">
        <v>1276</v>
      </c>
    </row>
    <row r="182" spans="1:6" ht="15.75" customHeight="1" x14ac:dyDescent="0.25">
      <c r="A182" s="15" t="s">
        <v>47</v>
      </c>
      <c r="B182" s="15" t="s">
        <v>285</v>
      </c>
      <c r="C182">
        <f>ROUND(IFERROR(VLOOKUP(B182,'VMMC Sites Per District '!$B$3:$E$342,2,FALSE),""),0)</f>
        <v>1100</v>
      </c>
      <c r="D182">
        <f>ROUND(IFERROR(VLOOKUP(B182,'VMMC Sites Per District '!$B$3:$E$342,3,FALSE),""),0)</f>
        <v>92</v>
      </c>
      <c r="E182">
        <v>1615</v>
      </c>
      <c r="F182">
        <v>404</v>
      </c>
    </row>
    <row r="183" spans="1:6" ht="15.75" customHeight="1" x14ac:dyDescent="0.25">
      <c r="A183" s="15" t="s">
        <v>48</v>
      </c>
      <c r="B183" s="15" t="s">
        <v>286</v>
      </c>
      <c r="C183">
        <f>ROUND(IFERROR(VLOOKUP(B183,'VMMC Sites Per District '!$B$3:$E$342,2,FALSE),""),0)</f>
        <v>4835</v>
      </c>
      <c r="D183">
        <f>ROUND(IFERROR(VLOOKUP(B183,'VMMC Sites Per District '!$B$3:$E$342,3,FALSE),""),0)</f>
        <v>403</v>
      </c>
      <c r="E183">
        <v>991</v>
      </c>
      <c r="F183">
        <v>248</v>
      </c>
    </row>
    <row r="184" spans="1:6" ht="15.75" customHeight="1" x14ac:dyDescent="0.25">
      <c r="A184" s="15" t="s">
        <v>48</v>
      </c>
      <c r="B184" s="23" t="s">
        <v>287</v>
      </c>
      <c r="E184">
        <v>2009</v>
      </c>
      <c r="F184">
        <v>502</v>
      </c>
    </row>
    <row r="185" spans="1:6" ht="15.75" customHeight="1" x14ac:dyDescent="0.25">
      <c r="A185" s="15" t="s">
        <v>49</v>
      </c>
      <c r="B185" s="23" t="s">
        <v>288</v>
      </c>
      <c r="E185">
        <v>2000</v>
      </c>
      <c r="F185">
        <v>500</v>
      </c>
    </row>
    <row r="186" spans="1:6" ht="15.75" customHeight="1" x14ac:dyDescent="0.25">
      <c r="A186" s="15" t="s">
        <v>50</v>
      </c>
      <c r="B186" s="15" t="s">
        <v>289</v>
      </c>
      <c r="C186">
        <f>ROUND(IFERROR(VLOOKUP(B186,'VMMC Sites Per District '!$B$3:$E$342,2,FALSE),""),0)</f>
        <v>1910</v>
      </c>
      <c r="D186">
        <f>ROUND(IFERROR(VLOOKUP(B186,'VMMC Sites Per District '!$B$3:$E$342,3,FALSE),""),0)</f>
        <v>159</v>
      </c>
      <c r="E186">
        <v>1585</v>
      </c>
      <c r="F186">
        <v>396</v>
      </c>
    </row>
    <row r="187" spans="1:6" ht="15.75" customHeight="1" x14ac:dyDescent="0.25">
      <c r="A187" s="15" t="s">
        <v>50</v>
      </c>
      <c r="B187" s="15" t="s">
        <v>290</v>
      </c>
      <c r="C187">
        <f>ROUND(IFERROR(VLOOKUP(B187,'VMMC Sites Per District '!$B$3:$E$342,2,FALSE),""),0)</f>
        <v>1650</v>
      </c>
      <c r="D187">
        <f>ROUND(IFERROR(VLOOKUP(B187,'VMMC Sites Per District '!$B$3:$E$342,3,FALSE),""),0)</f>
        <v>138</v>
      </c>
      <c r="E187">
        <v>1972</v>
      </c>
      <c r="F187">
        <v>493</v>
      </c>
    </row>
    <row r="188" spans="1:6" ht="15.75" customHeight="1" x14ac:dyDescent="0.25">
      <c r="A188" s="15" t="s">
        <v>50</v>
      </c>
      <c r="B188" s="15" t="s">
        <v>291</v>
      </c>
      <c r="C188">
        <f>ROUND(IFERROR(VLOOKUP(B188,'VMMC Sites Per District '!$B$3:$E$342,2,FALSE),""),0)</f>
        <v>1456</v>
      </c>
      <c r="D188">
        <f>ROUND(IFERROR(VLOOKUP(B188,'VMMC Sites Per District '!$B$3:$E$342,3,FALSE),""),0)</f>
        <v>121</v>
      </c>
      <c r="E188">
        <v>1191</v>
      </c>
      <c r="F188">
        <v>298</v>
      </c>
    </row>
    <row r="189" spans="1:6" ht="15.75" customHeight="1" x14ac:dyDescent="0.25">
      <c r="A189" s="15" t="s">
        <v>50</v>
      </c>
      <c r="B189" s="15" t="s">
        <v>292</v>
      </c>
      <c r="C189">
        <f>ROUND(IFERROR(VLOOKUP(B189,'VMMC Sites Per District '!$B$3:$E$342,2,FALSE),""),0)</f>
        <v>600</v>
      </c>
      <c r="D189">
        <f>ROUND(IFERROR(VLOOKUP(B189,'VMMC Sites Per District '!$B$3:$E$342,3,FALSE),""),0)</f>
        <v>50</v>
      </c>
      <c r="E189">
        <v>0</v>
      </c>
      <c r="F189">
        <v>0</v>
      </c>
    </row>
    <row r="190" spans="1:6" ht="15.75" customHeight="1" x14ac:dyDescent="0.25">
      <c r="A190" s="15" t="s">
        <v>50</v>
      </c>
      <c r="B190" s="15" t="s">
        <v>293</v>
      </c>
      <c r="C190">
        <f>ROUND(IFERROR(VLOOKUP(B190,'VMMC Sites Per District '!$B$3:$E$342,2,FALSE),""),0)</f>
        <v>1973</v>
      </c>
      <c r="D190">
        <f>ROUND(IFERROR(VLOOKUP(B190,'VMMC Sites Per District '!$B$3:$E$342,3,FALSE),""),0)</f>
        <v>164</v>
      </c>
      <c r="E190">
        <v>1752</v>
      </c>
      <c r="F190">
        <v>438</v>
      </c>
    </row>
    <row r="191" spans="1:6" ht="15.75" customHeight="1" x14ac:dyDescent="0.25">
      <c r="A191" s="15" t="s">
        <v>50</v>
      </c>
      <c r="B191" s="15" t="s">
        <v>294</v>
      </c>
      <c r="C191">
        <f>ROUND(IFERROR(VLOOKUP(B191,'VMMC Sites Per District '!$B$3:$E$342,2,FALSE),""),0)</f>
        <v>1245</v>
      </c>
      <c r="D191">
        <f>ROUND(IFERROR(VLOOKUP(B191,'VMMC Sites Per District '!$B$3:$E$342,3,FALSE),""),0)</f>
        <v>104</v>
      </c>
      <c r="E191">
        <v>687</v>
      </c>
      <c r="F191">
        <v>172</v>
      </c>
    </row>
    <row r="192" spans="1:6" ht="15.75" customHeight="1" x14ac:dyDescent="0.25">
      <c r="A192" s="15" t="s">
        <v>51</v>
      </c>
      <c r="B192" s="15" t="s">
        <v>295</v>
      </c>
      <c r="C192">
        <f>ROUND(IFERROR(VLOOKUP(B192,'VMMC Sites Per District '!$B$3:$E$342,2,FALSE),""),0)</f>
        <v>841</v>
      </c>
      <c r="D192">
        <f>ROUND(IFERROR(VLOOKUP(B192,'VMMC Sites Per District '!$B$3:$E$342,3,FALSE),""),0)</f>
        <v>70</v>
      </c>
      <c r="E192">
        <v>454</v>
      </c>
      <c r="F192">
        <v>114</v>
      </c>
    </row>
    <row r="193" spans="1:6" ht="15.75" customHeight="1" x14ac:dyDescent="0.25">
      <c r="A193" s="15" t="s">
        <v>51</v>
      </c>
      <c r="B193" s="15" t="s">
        <v>296</v>
      </c>
      <c r="C193">
        <f>ROUND(IFERROR(VLOOKUP(B193,'VMMC Sites Per District '!$B$3:$E$342,2,FALSE),""),0)</f>
        <v>887</v>
      </c>
      <c r="D193">
        <f>ROUND(IFERROR(VLOOKUP(B193,'VMMC Sites Per District '!$B$3:$E$342,3,FALSE),""),0)</f>
        <v>74</v>
      </c>
      <c r="E193">
        <v>294</v>
      </c>
      <c r="F193">
        <v>74</v>
      </c>
    </row>
    <row r="194" spans="1:6" ht="15.75" customHeight="1" x14ac:dyDescent="0.25">
      <c r="A194" s="15" t="s">
        <v>51</v>
      </c>
      <c r="B194" s="15" t="s">
        <v>297</v>
      </c>
      <c r="C194">
        <f>ROUND(IFERROR(VLOOKUP(B194,'VMMC Sites Per District '!$B$3:$E$342,2,FALSE),""),0)</f>
        <v>1067</v>
      </c>
      <c r="D194">
        <f>ROUND(IFERROR(VLOOKUP(B194,'VMMC Sites Per District '!$B$3:$E$342,3,FALSE),""),0)</f>
        <v>89</v>
      </c>
      <c r="E194">
        <v>2335</v>
      </c>
      <c r="F194">
        <v>584</v>
      </c>
    </row>
    <row r="195" spans="1:6" ht="15.75" customHeight="1" x14ac:dyDescent="0.25">
      <c r="A195" s="15" t="s">
        <v>51</v>
      </c>
      <c r="B195" s="15" t="s">
        <v>298</v>
      </c>
      <c r="C195">
        <f>ROUND(IFERROR(VLOOKUP(B195,'VMMC Sites Per District '!$B$3:$E$342,2,FALSE),""),0)</f>
        <v>1063</v>
      </c>
      <c r="D195">
        <f>ROUND(IFERROR(VLOOKUP(B195,'VMMC Sites Per District '!$B$3:$E$342,3,FALSE),""),0)</f>
        <v>89</v>
      </c>
      <c r="E195">
        <v>319</v>
      </c>
      <c r="F195">
        <v>80</v>
      </c>
    </row>
    <row r="196" spans="1:6" ht="15.75" customHeight="1" x14ac:dyDescent="0.25">
      <c r="A196" s="15" t="s">
        <v>51</v>
      </c>
      <c r="B196" s="15" t="s">
        <v>299</v>
      </c>
      <c r="C196">
        <f>ROUND(IFERROR(VLOOKUP(B196,'VMMC Sites Per District '!$B$3:$E$342,2,FALSE),""),0)</f>
        <v>467</v>
      </c>
      <c r="D196">
        <f>ROUND(IFERROR(VLOOKUP(B196,'VMMC Sites Per District '!$B$3:$E$342,3,FALSE),""),0)</f>
        <v>39</v>
      </c>
      <c r="E196">
        <v>509</v>
      </c>
      <c r="F196">
        <v>127</v>
      </c>
    </row>
    <row r="197" spans="1:6" ht="15.75" customHeight="1" x14ac:dyDescent="0.25">
      <c r="A197" s="15" t="s">
        <v>51</v>
      </c>
      <c r="B197" s="15" t="s">
        <v>300</v>
      </c>
      <c r="C197">
        <f>ROUND(IFERROR(VLOOKUP(B197,'VMMC Sites Per District '!$B$3:$E$342,2,FALSE),""),0)</f>
        <v>620</v>
      </c>
      <c r="D197">
        <f>ROUND(IFERROR(VLOOKUP(B197,'VMMC Sites Per District '!$B$3:$E$342,3,FALSE),""),0)</f>
        <v>52</v>
      </c>
      <c r="E197">
        <v>140</v>
      </c>
      <c r="F197">
        <v>35</v>
      </c>
    </row>
    <row r="198" spans="1:6" ht="15.75" customHeight="1" x14ac:dyDescent="0.25">
      <c r="A198" s="15" t="s">
        <v>51</v>
      </c>
      <c r="B198" s="15" t="s">
        <v>301</v>
      </c>
      <c r="C198">
        <f>ROUND(IFERROR(VLOOKUP(B198,'VMMC Sites Per District '!$B$3:$E$342,2,FALSE),""),0)</f>
        <v>555</v>
      </c>
      <c r="D198">
        <f>ROUND(IFERROR(VLOOKUP(B198,'VMMC Sites Per District '!$B$3:$E$342,3,FALSE),""),0)</f>
        <v>46</v>
      </c>
      <c r="E198">
        <v>423</v>
      </c>
      <c r="F198">
        <v>106</v>
      </c>
    </row>
    <row r="199" spans="1:6" ht="15.75" customHeight="1" x14ac:dyDescent="0.25">
      <c r="A199" s="15" t="s">
        <v>52</v>
      </c>
      <c r="B199" s="15" t="s">
        <v>302</v>
      </c>
      <c r="C199">
        <f>ROUND(IFERROR(VLOOKUP(B199,'VMMC Sites Per District '!$B$3:$E$342,2,FALSE),""),0)</f>
        <v>2000</v>
      </c>
      <c r="D199">
        <f>ROUND(IFERROR(VLOOKUP(B199,'VMMC Sites Per District '!$B$3:$E$342,3,FALSE),""),0)</f>
        <v>167</v>
      </c>
      <c r="E199">
        <v>2685</v>
      </c>
      <c r="F199">
        <v>671</v>
      </c>
    </row>
    <row r="200" spans="1:6" ht="15.75" customHeight="1" x14ac:dyDescent="0.25">
      <c r="A200" s="15" t="s">
        <v>52</v>
      </c>
      <c r="B200" s="15" t="s">
        <v>303</v>
      </c>
      <c r="C200">
        <f>ROUND(IFERROR(VLOOKUP(B200,'VMMC Sites Per District '!$B$3:$E$342,2,FALSE),""),0)</f>
        <v>1000</v>
      </c>
      <c r="D200">
        <f>ROUND(IFERROR(VLOOKUP(B200,'VMMC Sites Per District '!$B$3:$E$342,3,FALSE),""),0)</f>
        <v>83</v>
      </c>
      <c r="E200">
        <v>1346</v>
      </c>
      <c r="F200">
        <v>337</v>
      </c>
    </row>
    <row r="201" spans="1:6" ht="15.75" customHeight="1" x14ac:dyDescent="0.25">
      <c r="A201" s="15" t="s">
        <v>52</v>
      </c>
      <c r="B201" s="15" t="s">
        <v>304</v>
      </c>
      <c r="C201">
        <f>ROUND(IFERROR(VLOOKUP(B201,'VMMC Sites Per District '!$B$3:$E$342,2,FALSE),""),0)</f>
        <v>1000</v>
      </c>
      <c r="D201">
        <f>ROUND(IFERROR(VLOOKUP(B201,'VMMC Sites Per District '!$B$3:$E$342,3,FALSE),""),0)</f>
        <v>83</v>
      </c>
      <c r="E201">
        <v>3249</v>
      </c>
      <c r="F201">
        <v>812</v>
      </c>
    </row>
    <row r="202" spans="1:6" ht="15.75" customHeight="1" x14ac:dyDescent="0.25">
      <c r="A202" s="15" t="s">
        <v>53</v>
      </c>
      <c r="B202" s="15" t="s">
        <v>305</v>
      </c>
      <c r="C202">
        <f>ROUND(IFERROR(VLOOKUP(B202,'VMMC Sites Per District '!$B$3:$E$342,2,FALSE),""),0)</f>
        <v>8000</v>
      </c>
      <c r="D202">
        <f>ROUND(IFERROR(VLOOKUP(B202,'VMMC Sites Per District '!$B$3:$E$342,3,FALSE),""),0)</f>
        <v>667</v>
      </c>
      <c r="E202">
        <v>5823</v>
      </c>
      <c r="F202">
        <v>1456</v>
      </c>
    </row>
    <row r="203" spans="1:6" ht="15.75" customHeight="1" x14ac:dyDescent="0.25">
      <c r="A203" s="15" t="s">
        <v>53</v>
      </c>
      <c r="B203" s="15" t="s">
        <v>306</v>
      </c>
      <c r="C203">
        <f>ROUND(IFERROR(VLOOKUP(B203,'VMMC Sites Per District '!$B$3:$E$342,2,FALSE),""),0)</f>
        <v>4106</v>
      </c>
      <c r="D203">
        <f>ROUND(IFERROR(VLOOKUP(B203,'VMMC Sites Per District '!$B$3:$E$342,3,FALSE),""),0)</f>
        <v>342</v>
      </c>
      <c r="E203">
        <v>2927</v>
      </c>
      <c r="F203">
        <v>732</v>
      </c>
    </row>
    <row r="204" spans="1:6" ht="15.75" customHeight="1" x14ac:dyDescent="0.25">
      <c r="A204" s="15" t="s">
        <v>54</v>
      </c>
      <c r="B204" s="15" t="s">
        <v>307</v>
      </c>
      <c r="C204">
        <f>ROUND(IFERROR(VLOOKUP(B204,'VMMC Sites Per District '!$B$3:$E$342,2,FALSE),""),0)</f>
        <v>2815</v>
      </c>
      <c r="D204">
        <f>ROUND(IFERROR(VLOOKUP(B204,'VMMC Sites Per District '!$B$3:$E$342,3,FALSE),""),0)</f>
        <v>235</v>
      </c>
      <c r="E204">
        <v>1412</v>
      </c>
      <c r="F204">
        <v>353</v>
      </c>
    </row>
    <row r="205" spans="1:6" ht="15.75" customHeight="1" x14ac:dyDescent="0.25">
      <c r="A205" s="15" t="s">
        <v>54</v>
      </c>
      <c r="B205" s="15" t="s">
        <v>308</v>
      </c>
      <c r="C205">
        <f>ROUND(IFERROR(VLOOKUP(B205,'VMMC Sites Per District '!$B$3:$E$342,2,FALSE),""),0)</f>
        <v>209</v>
      </c>
      <c r="D205">
        <f>ROUND(IFERROR(VLOOKUP(B205,'VMMC Sites Per District '!$B$3:$E$342,3,FALSE),""),0)</f>
        <v>17</v>
      </c>
      <c r="E205">
        <v>1493</v>
      </c>
      <c r="F205">
        <v>373</v>
      </c>
    </row>
    <row r="206" spans="1:6" ht="15.75" customHeight="1" x14ac:dyDescent="0.25">
      <c r="A206" s="15" t="s">
        <v>54</v>
      </c>
      <c r="B206" s="15" t="s">
        <v>309</v>
      </c>
      <c r="C206">
        <f>ROUND(IFERROR(VLOOKUP(B206,'VMMC Sites Per District '!$B$3:$E$342,2,FALSE),""),0)</f>
        <v>2323</v>
      </c>
      <c r="D206">
        <f>ROUND(IFERROR(VLOOKUP(B206,'VMMC Sites Per District '!$B$3:$E$342,3,FALSE),""),0)</f>
        <v>194</v>
      </c>
      <c r="E206">
        <v>2940</v>
      </c>
      <c r="F206">
        <v>735</v>
      </c>
    </row>
    <row r="207" spans="1:6" ht="15.75" customHeight="1" x14ac:dyDescent="0.25">
      <c r="A207" s="15" t="s">
        <v>54</v>
      </c>
      <c r="B207" s="15" t="s">
        <v>310</v>
      </c>
      <c r="C207">
        <f>ROUND(IFERROR(VLOOKUP(B207,'VMMC Sites Per District '!$B$3:$E$342,2,FALSE),""),0)</f>
        <v>1432</v>
      </c>
      <c r="D207">
        <f>ROUND(IFERROR(VLOOKUP(B207,'VMMC Sites Per District '!$B$3:$E$342,3,FALSE),""),0)</f>
        <v>119</v>
      </c>
      <c r="E207">
        <v>630</v>
      </c>
      <c r="F207">
        <v>158</v>
      </c>
    </row>
    <row r="208" spans="1:6" ht="15.75" customHeight="1" x14ac:dyDescent="0.25">
      <c r="A208" s="15" t="s">
        <v>54</v>
      </c>
      <c r="B208" s="15" t="s">
        <v>311</v>
      </c>
      <c r="C208">
        <f>ROUND(IFERROR(VLOOKUP(B208,'VMMC Sites Per District '!$B$3:$E$342,2,FALSE),""),0)</f>
        <v>1535</v>
      </c>
      <c r="D208">
        <f>ROUND(IFERROR(VLOOKUP(B208,'VMMC Sites Per District '!$B$3:$E$342,3,FALSE),""),0)</f>
        <v>128</v>
      </c>
      <c r="E208">
        <v>839</v>
      </c>
      <c r="F208">
        <v>210</v>
      </c>
    </row>
    <row r="209" spans="1:6" ht="15.75" customHeight="1" x14ac:dyDescent="0.25">
      <c r="A209" s="15" t="s">
        <v>55</v>
      </c>
      <c r="B209" s="15" t="s">
        <v>312</v>
      </c>
      <c r="C209">
        <f>ROUND(IFERROR(VLOOKUP(B209,'VMMC Sites Per District '!$B$3:$E$342,2,FALSE),""),0)</f>
        <v>2800</v>
      </c>
      <c r="D209">
        <f>ROUND(IFERROR(VLOOKUP(B209,'VMMC Sites Per District '!$B$3:$E$342,3,FALSE),""),0)</f>
        <v>233</v>
      </c>
      <c r="E209">
        <v>3200</v>
      </c>
      <c r="F209">
        <v>800</v>
      </c>
    </row>
    <row r="210" spans="1:6" ht="15.75" customHeight="1" x14ac:dyDescent="0.25">
      <c r="A210" s="15" t="s">
        <v>56</v>
      </c>
      <c r="B210" s="15" t="s">
        <v>313</v>
      </c>
      <c r="C210">
        <f>ROUND(IFERROR(VLOOKUP(B210,'VMMC Sites Per District '!$B$3:$E$342,2,FALSE),""),0)</f>
        <v>2000</v>
      </c>
      <c r="D210">
        <f>ROUND(IFERROR(VLOOKUP(B210,'VMMC Sites Per District '!$B$3:$E$342,3,FALSE),""),0)</f>
        <v>167</v>
      </c>
      <c r="F210">
        <v>0</v>
      </c>
    </row>
    <row r="211" spans="1:6" ht="15.75" customHeight="1" x14ac:dyDescent="0.25">
      <c r="A211" s="15" t="s">
        <v>56</v>
      </c>
      <c r="B211" s="15" t="s">
        <v>314</v>
      </c>
      <c r="C211">
        <f>ROUND(IFERROR(VLOOKUP(B211,'VMMC Sites Per District '!$B$3:$E$342,2,FALSE),""),0)</f>
        <v>7919</v>
      </c>
      <c r="D211">
        <f>ROUND(IFERROR(VLOOKUP(B211,'VMMC Sites Per District '!$B$3:$E$342,3,FALSE),""),0)</f>
        <v>660</v>
      </c>
      <c r="E211">
        <v>9919</v>
      </c>
      <c r="F211">
        <v>2480</v>
      </c>
    </row>
    <row r="212" spans="1:6" ht="15.75" customHeight="1" x14ac:dyDescent="0.25">
      <c r="A212" s="15" t="s">
        <v>315</v>
      </c>
      <c r="B212" s="23" t="s">
        <v>316</v>
      </c>
      <c r="E212">
        <v>5057</v>
      </c>
      <c r="F212">
        <v>1264</v>
      </c>
    </row>
    <row r="213" spans="1:6" ht="15.75" customHeight="1" x14ac:dyDescent="0.25">
      <c r="A213" s="15" t="s">
        <v>57</v>
      </c>
      <c r="B213" s="15" t="s">
        <v>317</v>
      </c>
      <c r="C213">
        <f>ROUND(IFERROR(VLOOKUP(B213,'VMMC Sites Per District '!$B$3:$E$342,2,FALSE),""),0)</f>
        <v>9841</v>
      </c>
      <c r="D213">
        <f>ROUND(IFERROR(VLOOKUP(B213,'VMMC Sites Per District '!$B$3:$E$342,3,FALSE),""),0)</f>
        <v>820</v>
      </c>
      <c r="E213">
        <v>9943</v>
      </c>
      <c r="F213">
        <v>2486</v>
      </c>
    </row>
    <row r="214" spans="1:6" ht="15.75" customHeight="1" x14ac:dyDescent="0.25">
      <c r="A214" s="15" t="s">
        <v>58</v>
      </c>
      <c r="B214" s="15" t="s">
        <v>318</v>
      </c>
      <c r="C214">
        <f>ROUND(IFERROR(VLOOKUP(B214,'VMMC Sites Per District '!$B$3:$E$342,2,FALSE),""),0)</f>
        <v>7581</v>
      </c>
      <c r="D214">
        <f>ROUND(IFERROR(VLOOKUP(B214,'VMMC Sites Per District '!$B$3:$E$342,3,FALSE),""),0)</f>
        <v>632</v>
      </c>
      <c r="E214">
        <v>0</v>
      </c>
      <c r="F214">
        <v>0</v>
      </c>
    </row>
    <row r="215" spans="1:6" ht="15.75" customHeight="1" x14ac:dyDescent="0.25">
      <c r="A215" s="15" t="s">
        <v>58</v>
      </c>
      <c r="B215" s="15" t="s">
        <v>319</v>
      </c>
      <c r="C215">
        <f>ROUND(IFERROR(VLOOKUP(B215,'VMMC Sites Per District '!$B$3:$E$342,2,FALSE),""),0)</f>
        <v>2300</v>
      </c>
      <c r="D215">
        <f>ROUND(IFERROR(VLOOKUP(B215,'VMMC Sites Per District '!$B$3:$E$342,3,FALSE),""),0)</f>
        <v>192</v>
      </c>
      <c r="E215">
        <v>0</v>
      </c>
      <c r="F215">
        <v>0</v>
      </c>
    </row>
    <row r="216" spans="1:6" ht="15.75" customHeight="1" x14ac:dyDescent="0.25">
      <c r="A216" s="15" t="s">
        <v>58</v>
      </c>
      <c r="B216" s="23" t="s">
        <v>320</v>
      </c>
      <c r="E216">
        <v>11175</v>
      </c>
      <c r="F216">
        <v>2794</v>
      </c>
    </row>
    <row r="217" spans="1:6" ht="15.75" customHeight="1" x14ac:dyDescent="0.25">
      <c r="A217" s="15" t="s">
        <v>59</v>
      </c>
      <c r="B217" s="15" t="s">
        <v>321</v>
      </c>
      <c r="C217">
        <f>ROUND(IFERROR(VLOOKUP(B217,'VMMC Sites Per District '!$B$3:$E$342,2,FALSE),""),0)</f>
        <v>2000</v>
      </c>
      <c r="D217">
        <f>ROUND(IFERROR(VLOOKUP(B217,'VMMC Sites Per District '!$B$3:$E$342,3,FALSE),""),0)</f>
        <v>167</v>
      </c>
      <c r="E217">
        <v>3203</v>
      </c>
      <c r="F217">
        <v>801</v>
      </c>
    </row>
    <row r="218" spans="1:6" ht="15.75" customHeight="1" x14ac:dyDescent="0.25">
      <c r="A218" s="15" t="s">
        <v>59</v>
      </c>
      <c r="B218" s="15" t="s">
        <v>322</v>
      </c>
      <c r="C218">
        <f>ROUND(IFERROR(VLOOKUP(B218,'VMMC Sites Per District '!$B$3:$E$342,2,FALSE),""),0)</f>
        <v>0</v>
      </c>
      <c r="D218">
        <f>ROUND(IFERROR(VLOOKUP(B218,'VMMC Sites Per District '!$B$3:$E$342,3,FALSE),""),0)</f>
        <v>0</v>
      </c>
      <c r="F218">
        <v>0</v>
      </c>
    </row>
    <row r="219" spans="1:6" ht="15.75" customHeight="1" x14ac:dyDescent="0.25">
      <c r="A219" s="15" t="s">
        <v>59</v>
      </c>
      <c r="B219" s="15" t="s">
        <v>323</v>
      </c>
      <c r="C219">
        <f>ROUND(IFERROR(VLOOKUP(B219,'VMMC Sites Per District '!$B$3:$E$342,2,FALSE),""),0)</f>
        <v>5121</v>
      </c>
      <c r="D219">
        <f>ROUND(IFERROR(VLOOKUP(B219,'VMMC Sites Per District '!$B$3:$E$342,3,FALSE),""),0)</f>
        <v>427</v>
      </c>
      <c r="E219">
        <v>3918</v>
      </c>
      <c r="F219">
        <v>980</v>
      </c>
    </row>
    <row r="220" spans="1:6" ht="15.75" customHeight="1" x14ac:dyDescent="0.25">
      <c r="A220" s="15" t="s">
        <v>60</v>
      </c>
      <c r="B220" s="15" t="s">
        <v>324</v>
      </c>
      <c r="C220">
        <f>ROUND(IFERROR(VLOOKUP(B220,'VMMC Sites Per District '!$B$3:$E$342,2,FALSE),""),0)</f>
        <v>2000</v>
      </c>
      <c r="D220">
        <f>ROUND(IFERROR(VLOOKUP(B220,'VMMC Sites Per District '!$B$3:$E$342,3,FALSE),""),0)</f>
        <v>167</v>
      </c>
      <c r="E220">
        <v>3071</v>
      </c>
      <c r="F220">
        <v>768</v>
      </c>
    </row>
    <row r="221" spans="1:6" ht="15.75" customHeight="1" x14ac:dyDescent="0.25">
      <c r="A221" s="15" t="s">
        <v>60</v>
      </c>
      <c r="B221" s="15" t="s">
        <v>325</v>
      </c>
      <c r="C221">
        <f>ROUND(IFERROR(VLOOKUP(B221,'VMMC Sites Per District '!$B$3:$E$342,2,FALSE),""),0)</f>
        <v>1000</v>
      </c>
      <c r="D221">
        <f>ROUND(IFERROR(VLOOKUP(B221,'VMMC Sites Per District '!$B$3:$E$342,3,FALSE),""),0)</f>
        <v>83</v>
      </c>
      <c r="E221">
        <v>2874</v>
      </c>
      <c r="F221">
        <v>719</v>
      </c>
    </row>
    <row r="222" spans="1:6" ht="15.75" customHeight="1" x14ac:dyDescent="0.25">
      <c r="A222" s="15" t="s">
        <v>61</v>
      </c>
      <c r="B222" s="15" t="s">
        <v>326</v>
      </c>
      <c r="C222">
        <f>ROUND(IFERROR(VLOOKUP(B222,'VMMC Sites Per District '!$B$3:$E$342,2,FALSE),""),0)</f>
        <v>1000</v>
      </c>
      <c r="D222">
        <f>ROUND(IFERROR(VLOOKUP(B222,'VMMC Sites Per District '!$B$3:$E$342,3,FALSE),""),0)</f>
        <v>83</v>
      </c>
      <c r="E222">
        <v>0</v>
      </c>
      <c r="F222">
        <v>0</v>
      </c>
    </row>
    <row r="223" spans="1:6" ht="15.75" customHeight="1" x14ac:dyDescent="0.25">
      <c r="A223" s="15" t="s">
        <v>61</v>
      </c>
      <c r="B223" s="15" t="s">
        <v>327</v>
      </c>
      <c r="C223">
        <f>ROUND(IFERROR(VLOOKUP(B223,'VMMC Sites Per District '!$B$3:$E$342,2,FALSE),""),0)</f>
        <v>2000</v>
      </c>
      <c r="D223">
        <f>ROUND(IFERROR(VLOOKUP(B223,'VMMC Sites Per District '!$B$3:$E$342,3,FALSE),""),0)</f>
        <v>167</v>
      </c>
      <c r="E223">
        <v>1199</v>
      </c>
      <c r="F223">
        <v>300</v>
      </c>
    </row>
    <row r="224" spans="1:6" ht="15.75" customHeight="1" x14ac:dyDescent="0.25">
      <c r="A224" s="15" t="s">
        <v>61</v>
      </c>
      <c r="B224" s="15" t="s">
        <v>328</v>
      </c>
      <c r="C224">
        <f>ROUND(IFERROR(VLOOKUP(B224,'VMMC Sites Per District '!$B$3:$E$342,2,FALSE),""),0)</f>
        <v>1000</v>
      </c>
      <c r="D224">
        <f>ROUND(IFERROR(VLOOKUP(B224,'VMMC Sites Per District '!$B$3:$E$342,3,FALSE),""),0)</f>
        <v>83</v>
      </c>
      <c r="E224">
        <v>497</v>
      </c>
      <c r="F224">
        <v>124</v>
      </c>
    </row>
    <row r="225" spans="1:6" ht="15.75" customHeight="1" x14ac:dyDescent="0.25">
      <c r="A225" s="15" t="s">
        <v>61</v>
      </c>
      <c r="B225" s="15" t="s">
        <v>329</v>
      </c>
      <c r="C225">
        <f>ROUND(IFERROR(VLOOKUP(B225,'VMMC Sites Per District '!$B$3:$E$342,2,FALSE),""),0)</f>
        <v>1000</v>
      </c>
      <c r="D225">
        <f>ROUND(IFERROR(VLOOKUP(B225,'VMMC Sites Per District '!$B$3:$E$342,3,FALSE),""),0)</f>
        <v>83</v>
      </c>
      <c r="E225">
        <v>358</v>
      </c>
      <c r="F225">
        <v>90</v>
      </c>
    </row>
    <row r="226" spans="1:6" ht="15.75" customHeight="1" x14ac:dyDescent="0.25">
      <c r="A226" s="15" t="s">
        <v>61</v>
      </c>
      <c r="B226" s="15" t="s">
        <v>330</v>
      </c>
      <c r="C226">
        <f>ROUND(IFERROR(VLOOKUP(B226,'VMMC Sites Per District '!$B$3:$E$342,2,FALSE),""),0)</f>
        <v>0</v>
      </c>
      <c r="D226">
        <f>ROUND(IFERROR(VLOOKUP(B226,'VMMC Sites Per District '!$B$3:$E$342,3,FALSE),""),0)</f>
        <v>0</v>
      </c>
      <c r="F226">
        <v>0</v>
      </c>
    </row>
    <row r="227" spans="1:6" ht="15.75" customHeight="1" x14ac:dyDescent="0.25">
      <c r="A227" s="15" t="s">
        <v>61</v>
      </c>
      <c r="B227" s="15" t="s">
        <v>331</v>
      </c>
      <c r="C227">
        <f>ROUND(IFERROR(VLOOKUP(B227,'VMMC Sites Per District '!$B$3:$E$342,2,FALSE),""),0)</f>
        <v>3000</v>
      </c>
      <c r="D227">
        <f>ROUND(IFERROR(VLOOKUP(B227,'VMMC Sites Per District '!$B$3:$E$342,3,FALSE),""),0)</f>
        <v>250</v>
      </c>
      <c r="E227">
        <v>5921</v>
      </c>
      <c r="F227">
        <v>1480</v>
      </c>
    </row>
    <row r="228" spans="1:6" ht="15.75" customHeight="1" x14ac:dyDescent="0.25">
      <c r="A228" s="15" t="s">
        <v>61</v>
      </c>
      <c r="B228" s="15" t="s">
        <v>332</v>
      </c>
      <c r="C228">
        <f>ROUND(IFERROR(VLOOKUP(B228,'VMMC Sites Per District '!$B$3:$E$342,2,FALSE),""),0)</f>
        <v>1000</v>
      </c>
      <c r="D228">
        <f>ROUND(IFERROR(VLOOKUP(B228,'VMMC Sites Per District '!$B$3:$E$342,3,FALSE),""),0)</f>
        <v>83</v>
      </c>
      <c r="E228">
        <v>880</v>
      </c>
      <c r="F228">
        <v>220</v>
      </c>
    </row>
    <row r="229" spans="1:6" ht="15.75" customHeight="1" x14ac:dyDescent="0.25">
      <c r="A229" s="15" t="s">
        <v>61</v>
      </c>
      <c r="B229" s="15" t="s">
        <v>333</v>
      </c>
      <c r="C229">
        <f>ROUND(IFERROR(VLOOKUP(B229,'VMMC Sites Per District '!$B$3:$E$342,2,FALSE),""),0)</f>
        <v>1000</v>
      </c>
      <c r="D229">
        <f>ROUND(IFERROR(VLOOKUP(B229,'VMMC Sites Per District '!$B$3:$E$342,3,FALSE),""),0)</f>
        <v>83</v>
      </c>
      <c r="E229">
        <v>971</v>
      </c>
      <c r="F229">
        <v>243</v>
      </c>
    </row>
    <row r="230" spans="1:6" ht="15.75" customHeight="1" x14ac:dyDescent="0.25">
      <c r="A230" s="15" t="s">
        <v>61</v>
      </c>
      <c r="B230" s="23" t="s">
        <v>334</v>
      </c>
      <c r="E230">
        <v>750</v>
      </c>
      <c r="F230">
        <v>188</v>
      </c>
    </row>
    <row r="231" spans="1:6" ht="15.75" customHeight="1" x14ac:dyDescent="0.25">
      <c r="A231" s="15" t="s">
        <v>61</v>
      </c>
      <c r="B231" s="24" t="s">
        <v>335</v>
      </c>
      <c r="E231">
        <v>0</v>
      </c>
      <c r="F231">
        <v>0</v>
      </c>
    </row>
    <row r="232" spans="1:6" ht="15.75" customHeight="1" x14ac:dyDescent="0.25">
      <c r="A232" s="15" t="s">
        <v>62</v>
      </c>
      <c r="B232" s="15" t="s">
        <v>336</v>
      </c>
      <c r="C232">
        <f>ROUND(IFERROR(VLOOKUP(B232,'VMMC Sites Per District '!$B$3:$E$342,2,FALSE),""),0)</f>
        <v>5357</v>
      </c>
      <c r="D232">
        <f>ROUND(IFERROR(VLOOKUP(B232,'VMMC Sites Per District '!$B$3:$E$342,3,FALSE),""),0)</f>
        <v>446</v>
      </c>
      <c r="E232">
        <v>5265</v>
      </c>
      <c r="F232">
        <v>1316</v>
      </c>
    </row>
    <row r="233" spans="1:6" ht="15.75" customHeight="1" x14ac:dyDescent="0.25">
      <c r="A233" s="15" t="s">
        <v>62</v>
      </c>
      <c r="B233" s="15" t="s">
        <v>337</v>
      </c>
      <c r="C233">
        <f>ROUND(IFERROR(VLOOKUP(B233,'VMMC Sites Per District '!$B$3:$E$342,2,FALSE),""),0)</f>
        <v>4689</v>
      </c>
      <c r="D233">
        <f>ROUND(IFERROR(VLOOKUP(B233,'VMMC Sites Per District '!$B$3:$E$342,3,FALSE),""),0)</f>
        <v>391</v>
      </c>
      <c r="E233">
        <v>1974</v>
      </c>
      <c r="F233">
        <v>494</v>
      </c>
    </row>
    <row r="234" spans="1:6" ht="15.75" customHeight="1" x14ac:dyDescent="0.25">
      <c r="A234" s="15" t="s">
        <v>62</v>
      </c>
      <c r="B234" s="23" t="s">
        <v>338</v>
      </c>
      <c r="E234">
        <v>2807</v>
      </c>
      <c r="F234">
        <v>702</v>
      </c>
    </row>
    <row r="235" spans="1:6" ht="15.75" customHeight="1" x14ac:dyDescent="0.25">
      <c r="A235" s="15" t="s">
        <v>63</v>
      </c>
      <c r="B235" s="15" t="s">
        <v>339</v>
      </c>
      <c r="C235">
        <f>ROUND(IFERROR(VLOOKUP(B235,'VMMC Sites Per District '!$B$3:$E$342,2,FALSE),""),0)</f>
        <v>4000</v>
      </c>
      <c r="D235">
        <f>ROUND(IFERROR(VLOOKUP(B235,'VMMC Sites Per District '!$B$3:$E$342,3,FALSE),""),0)</f>
        <v>333</v>
      </c>
      <c r="E235">
        <v>4544</v>
      </c>
      <c r="F235">
        <v>1136</v>
      </c>
    </row>
    <row r="236" spans="1:6" ht="15.75" customHeight="1" x14ac:dyDescent="0.25">
      <c r="A236" s="15" t="s">
        <v>63</v>
      </c>
      <c r="B236" s="15" t="s">
        <v>340</v>
      </c>
      <c r="C236">
        <f>ROUND(IFERROR(VLOOKUP(B236,'VMMC Sites Per District '!$B$3:$E$342,2,FALSE),""),0)</f>
        <v>5246</v>
      </c>
      <c r="D236">
        <f>ROUND(IFERROR(VLOOKUP(B236,'VMMC Sites Per District '!$B$3:$E$342,3,FALSE),""),0)</f>
        <v>437</v>
      </c>
      <c r="E236">
        <v>4702</v>
      </c>
      <c r="F236">
        <v>1176</v>
      </c>
    </row>
    <row r="237" spans="1:6" ht="15.75" customHeight="1" x14ac:dyDescent="0.25">
      <c r="A237" s="15" t="s">
        <v>64</v>
      </c>
      <c r="B237" s="15" t="s">
        <v>341</v>
      </c>
      <c r="C237">
        <f>ROUND(IFERROR(VLOOKUP(B237,'VMMC Sites Per District '!$B$3:$E$342,2,FALSE),""),0)</f>
        <v>6878</v>
      </c>
      <c r="D237">
        <f>ROUND(IFERROR(VLOOKUP(B237,'VMMC Sites Per District '!$B$3:$E$342,3,FALSE),""),0)</f>
        <v>573</v>
      </c>
      <c r="E237">
        <v>6878</v>
      </c>
      <c r="F237">
        <v>1720</v>
      </c>
    </row>
    <row r="238" spans="1:6" ht="15.75" customHeight="1" x14ac:dyDescent="0.25">
      <c r="A238" s="15" t="s">
        <v>65</v>
      </c>
      <c r="B238" s="15" t="s">
        <v>342</v>
      </c>
      <c r="C238">
        <f>ROUND(IFERROR(VLOOKUP(B238,'VMMC Sites Per District '!$B$3:$E$342,2,FALSE),""),0)</f>
        <v>3309</v>
      </c>
      <c r="D238">
        <f>ROUND(IFERROR(VLOOKUP(B238,'VMMC Sites Per District '!$B$3:$E$342,3,FALSE),""),0)</f>
        <v>276</v>
      </c>
      <c r="E238">
        <v>4495</v>
      </c>
      <c r="F238">
        <v>1124</v>
      </c>
    </row>
    <row r="239" spans="1:6" ht="15.75" customHeight="1" x14ac:dyDescent="0.25">
      <c r="A239" s="15" t="s">
        <v>65</v>
      </c>
      <c r="B239" s="15" t="s">
        <v>343</v>
      </c>
      <c r="C239">
        <f>ROUND(IFERROR(VLOOKUP(B239,'VMMC Sites Per District '!$B$3:$E$342,2,FALSE),""),0)</f>
        <v>3410</v>
      </c>
      <c r="D239">
        <f>ROUND(IFERROR(VLOOKUP(B239,'VMMC Sites Per District '!$B$3:$E$342,3,FALSE),""),0)</f>
        <v>284</v>
      </c>
      <c r="E239">
        <v>5249</v>
      </c>
      <c r="F239">
        <v>1312</v>
      </c>
    </row>
    <row r="240" spans="1:6" ht="15.75" customHeight="1" x14ac:dyDescent="0.25">
      <c r="A240" s="15" t="s">
        <v>65</v>
      </c>
      <c r="B240" s="15" t="s">
        <v>344</v>
      </c>
      <c r="C240">
        <f>ROUND(IFERROR(VLOOKUP(B240,'VMMC Sites Per District '!$B$3:$E$342,2,FALSE),""),0)</f>
        <v>1400</v>
      </c>
      <c r="D240">
        <f>ROUND(IFERROR(VLOOKUP(B240,'VMMC Sites Per District '!$B$3:$E$342,3,FALSE),""),0)</f>
        <v>117</v>
      </c>
      <c r="F240">
        <v>0</v>
      </c>
    </row>
    <row r="241" spans="1:6" ht="15.75" customHeight="1" x14ac:dyDescent="0.25">
      <c r="A241" s="15" t="s">
        <v>65</v>
      </c>
      <c r="B241" s="15" t="s">
        <v>345</v>
      </c>
      <c r="C241">
        <f>ROUND(IFERROR(VLOOKUP(B241,'VMMC Sites Per District '!$B$3:$E$342,2,FALSE),""),0)</f>
        <v>1738</v>
      </c>
      <c r="D241">
        <f>ROUND(IFERROR(VLOOKUP(B241,'VMMC Sites Per District '!$B$3:$E$342,3,FALSE),""),0)</f>
        <v>145</v>
      </c>
      <c r="E241">
        <v>0</v>
      </c>
      <c r="F241">
        <v>0</v>
      </c>
    </row>
    <row r="242" spans="1:6" ht="15.75" customHeight="1" x14ac:dyDescent="0.25">
      <c r="A242" s="15" t="s">
        <v>65</v>
      </c>
      <c r="B242" s="15" t="s">
        <v>346</v>
      </c>
      <c r="C242">
        <f>ROUND(IFERROR(VLOOKUP(B242,'VMMC Sites Per District '!$B$3:$E$342,2,FALSE),""),0)</f>
        <v>0</v>
      </c>
      <c r="D242">
        <f>ROUND(IFERROR(VLOOKUP(B242,'VMMC Sites Per District '!$B$3:$E$342,3,FALSE),""),0)</f>
        <v>0</v>
      </c>
      <c r="F242">
        <v>0</v>
      </c>
    </row>
    <row r="243" spans="1:6" ht="15.75" customHeight="1" x14ac:dyDescent="0.25">
      <c r="A243" s="15" t="s">
        <v>65</v>
      </c>
      <c r="B243" s="23" t="s">
        <v>347</v>
      </c>
      <c r="E243">
        <v>370</v>
      </c>
      <c r="F243">
        <v>93</v>
      </c>
    </row>
    <row r="244" spans="1:6" ht="15.75" customHeight="1" x14ac:dyDescent="0.25">
      <c r="A244" s="15" t="s">
        <v>66</v>
      </c>
      <c r="B244" s="15" t="s">
        <v>348</v>
      </c>
      <c r="C244">
        <f>ROUND(IFERROR(VLOOKUP(B244,'VMMC Sites Per District '!$B$3:$E$342,2,FALSE),""),0)</f>
        <v>3045</v>
      </c>
      <c r="D244">
        <f>ROUND(IFERROR(VLOOKUP(B244,'VMMC Sites Per District '!$B$3:$E$342,3,FALSE),""),0)</f>
        <v>254</v>
      </c>
      <c r="E244">
        <v>4162</v>
      </c>
      <c r="F244">
        <v>1041</v>
      </c>
    </row>
    <row r="245" spans="1:6" ht="15.75" customHeight="1" x14ac:dyDescent="0.25">
      <c r="A245" s="15" t="s">
        <v>66</v>
      </c>
      <c r="B245" s="15" t="s">
        <v>349</v>
      </c>
      <c r="C245">
        <f>ROUND(IFERROR(VLOOKUP(B245,'VMMC Sites Per District '!$B$3:$E$342,2,FALSE),""),0)</f>
        <v>2000</v>
      </c>
      <c r="D245">
        <f>ROUND(IFERROR(VLOOKUP(B245,'VMMC Sites Per District '!$B$3:$E$342,3,FALSE),""),0)</f>
        <v>167</v>
      </c>
      <c r="E245">
        <v>2438</v>
      </c>
      <c r="F245">
        <v>610</v>
      </c>
    </row>
    <row r="246" spans="1:6" ht="15.75" customHeight="1" x14ac:dyDescent="0.25">
      <c r="A246" s="15" t="s">
        <v>66</v>
      </c>
      <c r="B246" s="15" t="s">
        <v>350</v>
      </c>
      <c r="C246">
        <f>ROUND(IFERROR(VLOOKUP(B246,'VMMC Sites Per District '!$B$3:$E$342,2,FALSE),""),0)</f>
        <v>2000</v>
      </c>
      <c r="D246">
        <f>ROUND(IFERROR(VLOOKUP(B246,'VMMC Sites Per District '!$B$3:$E$342,3,FALSE),""),0)</f>
        <v>167</v>
      </c>
      <c r="E246">
        <v>0</v>
      </c>
      <c r="F246">
        <v>0</v>
      </c>
    </row>
    <row r="247" spans="1:6" ht="15.75" customHeight="1" x14ac:dyDescent="0.25">
      <c r="A247" s="15" t="s">
        <v>66</v>
      </c>
      <c r="B247" s="15" t="s">
        <v>351</v>
      </c>
      <c r="C247">
        <f>ROUND(IFERROR(VLOOKUP(B247,'VMMC Sites Per District '!$B$3:$E$342,2,FALSE),""),0)</f>
        <v>688</v>
      </c>
      <c r="D247">
        <f>ROUND(IFERROR(VLOOKUP(B247,'VMMC Sites Per District '!$B$3:$E$342,3,FALSE),""),0)</f>
        <v>57</v>
      </c>
      <c r="F247">
        <v>0</v>
      </c>
    </row>
    <row r="248" spans="1:6" ht="15.75" customHeight="1" x14ac:dyDescent="0.25">
      <c r="A248" s="15" t="s">
        <v>66</v>
      </c>
      <c r="B248" s="23" t="s">
        <v>352</v>
      </c>
      <c r="E248">
        <v>741</v>
      </c>
      <c r="F248">
        <v>185</v>
      </c>
    </row>
    <row r="249" spans="1:6" ht="15.75" customHeight="1" x14ac:dyDescent="0.25">
      <c r="A249" s="15" t="s">
        <v>67</v>
      </c>
      <c r="B249" s="15" t="s">
        <v>353</v>
      </c>
      <c r="C249">
        <f>ROUND(IFERROR(VLOOKUP(B249,'VMMC Sites Per District '!$B$3:$E$342,2,FALSE),""),0)</f>
        <v>1200</v>
      </c>
      <c r="D249">
        <f>ROUND(IFERROR(VLOOKUP(B249,'VMMC Sites Per District '!$B$3:$E$342,3,FALSE),""),0)</f>
        <v>100</v>
      </c>
      <c r="E249">
        <v>582</v>
      </c>
      <c r="F249">
        <v>146</v>
      </c>
    </row>
    <row r="250" spans="1:6" ht="15.75" customHeight="1" x14ac:dyDescent="0.25">
      <c r="A250" s="15" t="s">
        <v>67</v>
      </c>
      <c r="B250" s="15" t="s">
        <v>354</v>
      </c>
      <c r="C250">
        <f>ROUND(IFERROR(VLOOKUP(B250,'VMMC Sites Per District '!$B$3:$E$342,2,FALSE),""),0)</f>
        <v>2688</v>
      </c>
      <c r="D250">
        <f>ROUND(IFERROR(VLOOKUP(B250,'VMMC Sites Per District '!$B$3:$E$342,3,FALSE),""),0)</f>
        <v>224</v>
      </c>
      <c r="E250">
        <v>782</v>
      </c>
      <c r="F250">
        <v>196</v>
      </c>
    </row>
    <row r="251" spans="1:6" ht="15.75" customHeight="1" x14ac:dyDescent="0.25">
      <c r="A251" s="15" t="s">
        <v>67</v>
      </c>
      <c r="B251" s="15" t="s">
        <v>355</v>
      </c>
      <c r="C251">
        <f>ROUND(IFERROR(VLOOKUP(B251,'VMMC Sites Per District '!$B$3:$E$342,2,FALSE),""),0)</f>
        <v>2299</v>
      </c>
      <c r="D251">
        <f>ROUND(IFERROR(VLOOKUP(B251,'VMMC Sites Per District '!$B$3:$E$342,3,FALSE),""),0)</f>
        <v>192</v>
      </c>
      <c r="E251">
        <v>994</v>
      </c>
      <c r="F251">
        <v>249</v>
      </c>
    </row>
    <row r="252" spans="1:6" ht="15.75" customHeight="1" x14ac:dyDescent="0.25">
      <c r="A252" s="15" t="s">
        <v>67</v>
      </c>
      <c r="B252" s="15" t="s">
        <v>356</v>
      </c>
      <c r="C252">
        <f>ROUND(IFERROR(VLOOKUP(B252,'VMMC Sites Per District '!$B$3:$E$342,2,FALSE),""),0)</f>
        <v>1391</v>
      </c>
      <c r="D252">
        <f>ROUND(IFERROR(VLOOKUP(B252,'VMMC Sites Per District '!$B$3:$E$342,3,FALSE),""),0)</f>
        <v>116</v>
      </c>
      <c r="E252">
        <v>642</v>
      </c>
      <c r="F252">
        <v>161</v>
      </c>
    </row>
    <row r="253" spans="1:6" ht="15.75" customHeight="1" x14ac:dyDescent="0.25">
      <c r="A253" s="15" t="s">
        <v>68</v>
      </c>
      <c r="B253" s="15" t="s">
        <v>357</v>
      </c>
      <c r="C253">
        <f>ROUND(IFERROR(VLOOKUP(B253,'VMMC Sites Per District '!$B$3:$E$342,2,FALSE),""),0)</f>
        <v>969</v>
      </c>
      <c r="D253">
        <f>ROUND(IFERROR(VLOOKUP(B253,'VMMC Sites Per District '!$B$3:$E$342,3,FALSE),""),0)</f>
        <v>81</v>
      </c>
      <c r="E253">
        <v>517</v>
      </c>
      <c r="F253">
        <v>129</v>
      </c>
    </row>
    <row r="254" spans="1:6" ht="15.75" customHeight="1" x14ac:dyDescent="0.25">
      <c r="A254" s="15" t="s">
        <v>68</v>
      </c>
      <c r="B254" s="15" t="s">
        <v>358</v>
      </c>
      <c r="C254">
        <f>ROUND(IFERROR(VLOOKUP(B254,'VMMC Sites Per District '!$B$3:$E$342,2,FALSE),""),0)</f>
        <v>1260</v>
      </c>
      <c r="D254">
        <f>ROUND(IFERROR(VLOOKUP(B254,'VMMC Sites Per District '!$B$3:$E$342,3,FALSE),""),0)</f>
        <v>105</v>
      </c>
      <c r="E254">
        <v>749</v>
      </c>
      <c r="F254">
        <v>187</v>
      </c>
    </row>
    <row r="255" spans="1:6" ht="15.75" customHeight="1" x14ac:dyDescent="0.25">
      <c r="A255" s="15" t="s">
        <v>68</v>
      </c>
      <c r="B255" s="15" t="s">
        <v>359</v>
      </c>
      <c r="C255">
        <f>ROUND(IFERROR(VLOOKUP(B255,'VMMC Sites Per District '!$B$3:$E$342,2,FALSE),""),0)</f>
        <v>400</v>
      </c>
      <c r="D255">
        <f>ROUND(IFERROR(VLOOKUP(B255,'VMMC Sites Per District '!$B$3:$E$342,3,FALSE),""),0)</f>
        <v>33</v>
      </c>
      <c r="F255">
        <v>0</v>
      </c>
    </row>
    <row r="256" spans="1:6" ht="15.75" customHeight="1" x14ac:dyDescent="0.25">
      <c r="A256" s="15" t="s">
        <v>68</v>
      </c>
      <c r="B256" s="15" t="s">
        <v>360</v>
      </c>
      <c r="C256">
        <f>ROUND(IFERROR(VLOOKUP(B256,'VMMC Sites Per District '!$B$3:$E$342,2,FALSE),""),0)</f>
        <v>1052</v>
      </c>
      <c r="D256">
        <f>ROUND(IFERROR(VLOOKUP(B256,'VMMC Sites Per District '!$B$3:$E$342,3,FALSE),""),0)</f>
        <v>88</v>
      </c>
      <c r="E256">
        <v>2736</v>
      </c>
      <c r="F256">
        <v>684</v>
      </c>
    </row>
    <row r="257" spans="1:6" ht="15.75" customHeight="1" x14ac:dyDescent="0.25">
      <c r="A257" s="15" t="s">
        <v>68</v>
      </c>
      <c r="B257" s="15" t="s">
        <v>361</v>
      </c>
      <c r="C257">
        <f>ROUND(IFERROR(VLOOKUP(B257,'VMMC Sites Per District '!$B$3:$E$342,2,FALSE),""),0)</f>
        <v>1075</v>
      </c>
      <c r="D257">
        <f>ROUND(IFERROR(VLOOKUP(B257,'VMMC Sites Per District '!$B$3:$E$342,3,FALSE),""),0)</f>
        <v>90</v>
      </c>
      <c r="E257">
        <v>524</v>
      </c>
      <c r="F257">
        <v>131</v>
      </c>
    </row>
    <row r="258" spans="1:6" ht="15.75" customHeight="1" x14ac:dyDescent="0.25">
      <c r="A258" s="15" t="s">
        <v>68</v>
      </c>
      <c r="B258" s="15" t="s">
        <v>362</v>
      </c>
      <c r="C258">
        <f>ROUND(IFERROR(VLOOKUP(B258,'VMMC Sites Per District '!$B$3:$E$342,2,FALSE),""),0)</f>
        <v>2903</v>
      </c>
      <c r="D258">
        <f>ROUND(IFERROR(VLOOKUP(B258,'VMMC Sites Per District '!$B$3:$E$342,3,FALSE),""),0)</f>
        <v>242</v>
      </c>
      <c r="E258">
        <v>5133</v>
      </c>
      <c r="F258">
        <v>1283</v>
      </c>
    </row>
    <row r="259" spans="1:6" ht="15.75" customHeight="1" x14ac:dyDescent="0.25">
      <c r="A259" s="15" t="s">
        <v>69</v>
      </c>
      <c r="B259" s="15" t="s">
        <v>363</v>
      </c>
      <c r="C259">
        <f>ROUND(IFERROR(VLOOKUP(B259,'VMMC Sites Per District '!$B$3:$E$342,2,FALSE),""),0)</f>
        <v>385</v>
      </c>
      <c r="D259">
        <f>ROUND(IFERROR(VLOOKUP(B259,'VMMC Sites Per District '!$B$3:$E$342,3,FALSE),""),0)</f>
        <v>32</v>
      </c>
      <c r="E259">
        <v>257</v>
      </c>
      <c r="F259">
        <v>64</v>
      </c>
    </row>
    <row r="260" spans="1:6" ht="15.75" customHeight="1" x14ac:dyDescent="0.25">
      <c r="A260" s="15" t="s">
        <v>69</v>
      </c>
      <c r="B260" s="15" t="s">
        <v>364</v>
      </c>
      <c r="C260">
        <f>ROUND(IFERROR(VLOOKUP(B260,'VMMC Sites Per District '!$B$3:$E$342,2,FALSE),""),0)</f>
        <v>344</v>
      </c>
      <c r="D260">
        <f>ROUND(IFERROR(VLOOKUP(B260,'VMMC Sites Per District '!$B$3:$E$342,3,FALSE),""),0)</f>
        <v>29</v>
      </c>
      <c r="E260">
        <v>165</v>
      </c>
      <c r="F260">
        <v>41</v>
      </c>
    </row>
    <row r="261" spans="1:6" ht="15.75" customHeight="1" x14ac:dyDescent="0.25">
      <c r="A261" s="15" t="s">
        <v>69</v>
      </c>
      <c r="B261" s="15" t="s">
        <v>365</v>
      </c>
      <c r="C261">
        <f>ROUND(IFERROR(VLOOKUP(B261,'VMMC Sites Per District '!$B$3:$E$342,2,FALSE),""),0)</f>
        <v>502</v>
      </c>
      <c r="D261">
        <f>ROUND(IFERROR(VLOOKUP(B261,'VMMC Sites Per District '!$B$3:$E$342,3,FALSE),""),0)</f>
        <v>42</v>
      </c>
      <c r="E261">
        <v>1406</v>
      </c>
      <c r="F261">
        <v>352</v>
      </c>
    </row>
    <row r="262" spans="1:6" ht="15.75" customHeight="1" x14ac:dyDescent="0.25">
      <c r="A262" s="15" t="s">
        <v>69</v>
      </c>
      <c r="B262" s="15" t="s">
        <v>366</v>
      </c>
      <c r="C262">
        <f>ROUND(IFERROR(VLOOKUP(B262,'VMMC Sites Per District '!$B$3:$E$342,2,FALSE),""),0)</f>
        <v>843</v>
      </c>
      <c r="D262">
        <f>ROUND(IFERROR(VLOOKUP(B262,'VMMC Sites Per District '!$B$3:$E$342,3,FALSE),""),0)</f>
        <v>70</v>
      </c>
      <c r="E262">
        <v>292</v>
      </c>
      <c r="F262">
        <v>73</v>
      </c>
    </row>
    <row r="263" spans="1:6" ht="15.75" customHeight="1" x14ac:dyDescent="0.25">
      <c r="A263" s="15" t="s">
        <v>69</v>
      </c>
      <c r="B263" s="15" t="s">
        <v>367</v>
      </c>
      <c r="C263">
        <f>ROUND(IFERROR(VLOOKUP(B263,'VMMC Sites Per District '!$B$3:$E$342,2,FALSE),""),0)</f>
        <v>1636</v>
      </c>
      <c r="D263">
        <f>ROUND(IFERROR(VLOOKUP(B263,'VMMC Sites Per District '!$B$3:$E$342,3,FALSE),""),0)</f>
        <v>136</v>
      </c>
      <c r="E263">
        <v>610</v>
      </c>
      <c r="F263">
        <v>153</v>
      </c>
    </row>
    <row r="264" spans="1:6" ht="15.75" customHeight="1" x14ac:dyDescent="0.25">
      <c r="A264" s="15" t="s">
        <v>69</v>
      </c>
      <c r="B264" s="15" t="s">
        <v>368</v>
      </c>
      <c r="C264">
        <f>ROUND(IFERROR(VLOOKUP(B264,'VMMC Sites Per District '!$B$3:$E$342,2,FALSE),""),0)</f>
        <v>466</v>
      </c>
      <c r="D264">
        <f>ROUND(IFERROR(VLOOKUP(B264,'VMMC Sites Per District '!$B$3:$E$342,3,FALSE),""),0)</f>
        <v>39</v>
      </c>
      <c r="E264">
        <v>186</v>
      </c>
      <c r="F264">
        <v>47</v>
      </c>
    </row>
    <row r="265" spans="1:6" ht="15.75" customHeight="1" x14ac:dyDescent="0.25">
      <c r="A265" s="15" t="s">
        <v>69</v>
      </c>
      <c r="B265" s="15" t="s">
        <v>369</v>
      </c>
      <c r="C265">
        <f>ROUND(IFERROR(VLOOKUP(B265,'VMMC Sites Per District '!$B$3:$E$342,2,FALSE),""),0)</f>
        <v>6093</v>
      </c>
      <c r="D265">
        <f>ROUND(IFERROR(VLOOKUP(B265,'VMMC Sites Per District '!$B$3:$E$342,3,FALSE),""),0)</f>
        <v>508</v>
      </c>
      <c r="E265">
        <v>3130</v>
      </c>
      <c r="F265">
        <v>783</v>
      </c>
    </row>
    <row r="266" spans="1:6" ht="15.75" customHeight="1" x14ac:dyDescent="0.25">
      <c r="A266" s="15" t="s">
        <v>70</v>
      </c>
      <c r="B266" s="23" t="s">
        <v>370</v>
      </c>
      <c r="C266">
        <f>ROUND(IFERROR(VLOOKUP(B266,'VMMC Sites Per District '!$B$3:$E$342,2,FALSE),""),0)</f>
        <v>17700</v>
      </c>
      <c r="D266">
        <f>ROUND(IFERROR(VLOOKUP(B266,'VMMC Sites Per District '!$B$3:$E$342,3,FALSE),""),0)</f>
        <v>1475</v>
      </c>
      <c r="E266">
        <v>21399</v>
      </c>
      <c r="F266">
        <v>5350</v>
      </c>
    </row>
    <row r="267" spans="1:6" ht="15.75" customHeight="1" x14ac:dyDescent="0.25">
      <c r="A267" s="15" t="s">
        <v>71</v>
      </c>
      <c r="B267" s="15" t="s">
        <v>371</v>
      </c>
      <c r="C267">
        <f>ROUND(IFERROR(VLOOKUP(B267,'VMMC Sites Per District '!$B$3:$E$342,2,FALSE),""),0)</f>
        <v>1000</v>
      </c>
      <c r="D267">
        <f>ROUND(IFERROR(VLOOKUP(B267,'VMMC Sites Per District '!$B$3:$E$342,3,FALSE),""),0)</f>
        <v>83</v>
      </c>
      <c r="E267">
        <v>543</v>
      </c>
      <c r="F267">
        <v>136</v>
      </c>
    </row>
    <row r="268" spans="1:6" ht="15.75" customHeight="1" x14ac:dyDescent="0.25">
      <c r="A268" s="15" t="s">
        <v>71</v>
      </c>
      <c r="B268" s="15" t="s">
        <v>372</v>
      </c>
      <c r="C268">
        <f>ROUND(IFERROR(VLOOKUP(B268,'VMMC Sites Per District '!$B$3:$E$342,2,FALSE),""),0)</f>
        <v>966</v>
      </c>
      <c r="D268">
        <f>ROUND(IFERROR(VLOOKUP(B268,'VMMC Sites Per District '!$B$3:$E$342,3,FALSE),""),0)</f>
        <v>81</v>
      </c>
      <c r="E268">
        <v>1523</v>
      </c>
      <c r="F268">
        <v>381</v>
      </c>
    </row>
    <row r="269" spans="1:6" ht="15.75" customHeight="1" x14ac:dyDescent="0.25">
      <c r="A269" s="15" t="s">
        <v>71</v>
      </c>
      <c r="B269" s="15" t="s">
        <v>373</v>
      </c>
      <c r="C269">
        <f>ROUND(IFERROR(VLOOKUP(B269,'VMMC Sites Per District '!$B$3:$E$342,2,FALSE),""),0)</f>
        <v>1734</v>
      </c>
      <c r="D269">
        <f>ROUND(IFERROR(VLOOKUP(B269,'VMMC Sites Per District '!$B$3:$E$342,3,FALSE),""),0)</f>
        <v>145</v>
      </c>
      <c r="E269">
        <v>2562</v>
      </c>
      <c r="F269">
        <v>641</v>
      </c>
    </row>
    <row r="270" spans="1:6" ht="15.75" customHeight="1" x14ac:dyDescent="0.25">
      <c r="A270" s="15" t="s">
        <v>71</v>
      </c>
      <c r="B270" s="15" t="s">
        <v>374</v>
      </c>
      <c r="C270">
        <f>ROUND(IFERROR(VLOOKUP(B270,'VMMC Sites Per District '!$B$3:$E$342,2,FALSE),""),0)</f>
        <v>1327</v>
      </c>
      <c r="D270">
        <f>ROUND(IFERROR(VLOOKUP(B270,'VMMC Sites Per District '!$B$3:$E$342,3,FALSE),""),0)</f>
        <v>111</v>
      </c>
      <c r="E270">
        <v>671</v>
      </c>
      <c r="F270">
        <v>168</v>
      </c>
    </row>
    <row r="271" spans="1:6" ht="15.75" customHeight="1" x14ac:dyDescent="0.25">
      <c r="A271" s="15" t="s">
        <v>71</v>
      </c>
      <c r="B271" s="15" t="s">
        <v>375</v>
      </c>
      <c r="C271">
        <f>ROUND(IFERROR(VLOOKUP(B271,'VMMC Sites Per District '!$B$3:$E$342,2,FALSE),""),0)</f>
        <v>2259</v>
      </c>
      <c r="D271">
        <f>ROUND(IFERROR(VLOOKUP(B271,'VMMC Sites Per District '!$B$3:$E$342,3,FALSE),""),0)</f>
        <v>188</v>
      </c>
      <c r="E271">
        <v>1055</v>
      </c>
      <c r="F271">
        <v>264</v>
      </c>
    </row>
    <row r="272" spans="1:6" ht="15.75" customHeight="1" x14ac:dyDescent="0.25">
      <c r="A272" s="15" t="s">
        <v>71</v>
      </c>
      <c r="B272" s="15" t="s">
        <v>376</v>
      </c>
      <c r="C272">
        <f>ROUND(IFERROR(VLOOKUP(B272,'VMMC Sites Per District '!$B$3:$E$342,2,FALSE),""),0)</f>
        <v>1304</v>
      </c>
      <c r="D272">
        <f>ROUND(IFERROR(VLOOKUP(B272,'VMMC Sites Per District '!$B$3:$E$342,3,FALSE),""),0)</f>
        <v>109</v>
      </c>
      <c r="E272">
        <v>634</v>
      </c>
      <c r="F272">
        <v>159</v>
      </c>
    </row>
    <row r="273" spans="1:6" ht="15.75" customHeight="1" x14ac:dyDescent="0.25">
      <c r="A273" s="15" t="s">
        <v>72</v>
      </c>
      <c r="B273" s="15" t="s">
        <v>377</v>
      </c>
      <c r="C273">
        <f>ROUND(IFERROR(VLOOKUP(B273,'VMMC Sites Per District '!$B$3:$E$342,2,FALSE),""),0)</f>
        <v>1619</v>
      </c>
      <c r="D273">
        <f>ROUND(IFERROR(VLOOKUP(B273,'VMMC Sites Per District '!$B$3:$E$342,3,FALSE),""),0)</f>
        <v>135</v>
      </c>
      <c r="E273">
        <v>1416</v>
      </c>
      <c r="F273">
        <v>354</v>
      </c>
    </row>
    <row r="274" spans="1:6" ht="15.75" customHeight="1" x14ac:dyDescent="0.25">
      <c r="A274" s="15" t="s">
        <v>72</v>
      </c>
      <c r="B274" s="15" t="s">
        <v>378</v>
      </c>
      <c r="C274">
        <f>ROUND(IFERROR(VLOOKUP(B274,'VMMC Sites Per District '!$B$3:$E$342,2,FALSE),""),0)</f>
        <v>2714</v>
      </c>
      <c r="D274">
        <f>ROUND(IFERROR(VLOOKUP(B274,'VMMC Sites Per District '!$B$3:$E$342,3,FALSE),""),0)</f>
        <v>226</v>
      </c>
      <c r="E274">
        <v>6441</v>
      </c>
      <c r="F274">
        <v>1610</v>
      </c>
    </row>
    <row r="275" spans="1:6" ht="15.75" customHeight="1" x14ac:dyDescent="0.25">
      <c r="A275" s="15" t="s">
        <v>72</v>
      </c>
      <c r="B275" s="15" t="s">
        <v>379</v>
      </c>
      <c r="C275">
        <f>ROUND(IFERROR(VLOOKUP(B275,'VMMC Sites Per District '!$B$3:$E$342,2,FALSE),""),0)</f>
        <v>2608</v>
      </c>
      <c r="D275">
        <f>ROUND(IFERROR(VLOOKUP(B275,'VMMC Sites Per District '!$B$3:$E$342,3,FALSE),""),0)</f>
        <v>217</v>
      </c>
      <c r="F275">
        <v>0</v>
      </c>
    </row>
    <row r="276" spans="1:6" ht="15.75" customHeight="1" x14ac:dyDescent="0.25">
      <c r="A276" s="15" t="s">
        <v>72</v>
      </c>
      <c r="B276" s="24" t="s">
        <v>380</v>
      </c>
      <c r="E276">
        <v>1185</v>
      </c>
      <c r="F276">
        <v>296</v>
      </c>
    </row>
    <row r="277" spans="1:6" ht="15.75" customHeight="1" x14ac:dyDescent="0.25">
      <c r="A277" s="15" t="s">
        <v>73</v>
      </c>
      <c r="B277" s="23" t="s">
        <v>381</v>
      </c>
      <c r="E277">
        <v>1500</v>
      </c>
      <c r="F277">
        <v>375</v>
      </c>
    </row>
    <row r="278" spans="1:6" ht="15.75" customHeight="1" x14ac:dyDescent="0.25">
      <c r="A278" s="15" t="s">
        <v>74</v>
      </c>
      <c r="B278" s="15" t="s">
        <v>382</v>
      </c>
      <c r="C278">
        <f>ROUND(IFERROR(VLOOKUP(B278,'VMMC Sites Per District '!$B$3:$E$342,2,FALSE),""),0)</f>
        <v>1580</v>
      </c>
      <c r="D278">
        <f>ROUND(IFERROR(VLOOKUP(B278,'VMMC Sites Per District '!$B$3:$E$342,3,FALSE),""),0)</f>
        <v>132</v>
      </c>
      <c r="E278">
        <v>3219</v>
      </c>
      <c r="F278">
        <v>805</v>
      </c>
    </row>
    <row r="279" spans="1:6" ht="15.75" customHeight="1" x14ac:dyDescent="0.25">
      <c r="A279" s="15" t="s">
        <v>74</v>
      </c>
      <c r="B279" s="15" t="s">
        <v>383</v>
      </c>
      <c r="C279">
        <f>ROUND(IFERROR(VLOOKUP(B279,'VMMC Sites Per District '!$B$3:$E$342,2,FALSE),""),0)</f>
        <v>0</v>
      </c>
      <c r="D279">
        <f>ROUND(IFERROR(VLOOKUP(B279,'VMMC Sites Per District '!$B$3:$E$342,3,FALSE),""),0)</f>
        <v>0</v>
      </c>
      <c r="F279">
        <v>0</v>
      </c>
    </row>
    <row r="280" spans="1:6" ht="15.75" customHeight="1" x14ac:dyDescent="0.25">
      <c r="A280" s="15" t="s">
        <v>74</v>
      </c>
      <c r="B280" s="15" t="s">
        <v>384</v>
      </c>
      <c r="C280">
        <f>ROUND(IFERROR(VLOOKUP(B280,'VMMC Sites Per District '!$B$3:$E$342,2,FALSE),""),0)</f>
        <v>3409</v>
      </c>
      <c r="D280">
        <f>ROUND(IFERROR(VLOOKUP(B280,'VMMC Sites Per District '!$B$3:$E$342,3,FALSE),""),0)</f>
        <v>284</v>
      </c>
      <c r="E280">
        <v>4468</v>
      </c>
      <c r="F280">
        <v>1117</v>
      </c>
    </row>
    <row r="281" spans="1:6" ht="15.75" customHeight="1" x14ac:dyDescent="0.25">
      <c r="A281" s="15" t="s">
        <v>74</v>
      </c>
      <c r="B281" s="15" t="s">
        <v>385</v>
      </c>
      <c r="C281">
        <f>ROUND(IFERROR(VLOOKUP(B281,'VMMC Sites Per District '!$B$3:$E$342,2,FALSE),""),0)</f>
        <v>962</v>
      </c>
      <c r="D281">
        <f>ROUND(IFERROR(VLOOKUP(B281,'VMMC Sites Per District '!$B$3:$E$342,3,FALSE),""),0)</f>
        <v>80</v>
      </c>
      <c r="E281">
        <v>0</v>
      </c>
      <c r="F281">
        <v>0</v>
      </c>
    </row>
    <row r="282" spans="1:6" ht="15.75" customHeight="1" x14ac:dyDescent="0.25">
      <c r="A282" s="15" t="s">
        <v>75</v>
      </c>
      <c r="B282" s="15" t="s">
        <v>386</v>
      </c>
      <c r="C282">
        <f>ROUND(IFERROR(VLOOKUP(B282,'VMMC Sites Per District '!$B$3:$E$342,2,FALSE),""),0)</f>
        <v>5843</v>
      </c>
      <c r="D282">
        <f>ROUND(IFERROR(VLOOKUP(B282,'VMMC Sites Per District '!$B$3:$E$342,3,FALSE),""),0)</f>
        <v>487</v>
      </c>
      <c r="F282">
        <v>0</v>
      </c>
    </row>
    <row r="283" spans="1:6" ht="15.75" customHeight="1" x14ac:dyDescent="0.25">
      <c r="A283" s="15" t="s">
        <v>75</v>
      </c>
      <c r="B283" s="15" t="s">
        <v>387</v>
      </c>
      <c r="C283">
        <f>ROUND(IFERROR(VLOOKUP(B283,'VMMC Sites Per District '!$B$3:$E$342,2,FALSE),""),0)</f>
        <v>9763</v>
      </c>
      <c r="D283">
        <f>ROUND(IFERROR(VLOOKUP(B283,'VMMC Sites Per District '!$B$3:$E$342,3,FALSE),""),0)</f>
        <v>814</v>
      </c>
      <c r="E283">
        <v>2967</v>
      </c>
      <c r="F283">
        <v>742</v>
      </c>
    </row>
    <row r="284" spans="1:6" ht="15.75" customHeight="1" x14ac:dyDescent="0.25">
      <c r="A284" s="15" t="s">
        <v>75</v>
      </c>
      <c r="B284" s="23" t="s">
        <v>388</v>
      </c>
      <c r="E284">
        <v>15606</v>
      </c>
      <c r="F284">
        <v>3902</v>
      </c>
    </row>
    <row r="285" spans="1:6" ht="15.75" customHeight="1" x14ac:dyDescent="0.25">
      <c r="A285" s="15" t="s">
        <v>76</v>
      </c>
      <c r="B285" s="15" t="s">
        <v>389</v>
      </c>
      <c r="C285">
        <f>ROUND(IFERROR(VLOOKUP(B285,'VMMC Sites Per District '!$B$3:$E$342,2,FALSE),""),0)</f>
        <v>1947</v>
      </c>
      <c r="D285">
        <f>ROUND(IFERROR(VLOOKUP(B285,'VMMC Sites Per District '!$B$3:$E$342,3,FALSE),""),0)</f>
        <v>162</v>
      </c>
      <c r="E285">
        <v>788</v>
      </c>
      <c r="F285">
        <v>197</v>
      </c>
    </row>
    <row r="286" spans="1:6" ht="15.75" customHeight="1" x14ac:dyDescent="0.25">
      <c r="A286" s="15" t="s">
        <v>76</v>
      </c>
      <c r="B286" s="15" t="s">
        <v>390</v>
      </c>
      <c r="C286">
        <f>ROUND(IFERROR(VLOOKUP(B286,'VMMC Sites Per District '!$B$3:$E$342,2,FALSE),""),0)</f>
        <v>460</v>
      </c>
      <c r="D286">
        <f>ROUND(IFERROR(VLOOKUP(B286,'VMMC Sites Per District '!$B$3:$E$342,3,FALSE),""),0)</f>
        <v>38</v>
      </c>
      <c r="E286">
        <v>294</v>
      </c>
      <c r="F286">
        <v>74</v>
      </c>
    </row>
    <row r="287" spans="1:6" ht="15.75" customHeight="1" x14ac:dyDescent="0.25">
      <c r="A287" s="15" t="s">
        <v>76</v>
      </c>
      <c r="B287" s="15" t="s">
        <v>391</v>
      </c>
      <c r="C287">
        <f>ROUND(IFERROR(VLOOKUP(B287,'VMMC Sites Per District '!$B$3:$E$342,2,FALSE),""),0)</f>
        <v>760</v>
      </c>
      <c r="D287">
        <f>ROUND(IFERROR(VLOOKUP(B287,'VMMC Sites Per District '!$B$3:$E$342,3,FALSE),""),0)</f>
        <v>63</v>
      </c>
      <c r="E287">
        <v>617</v>
      </c>
      <c r="F287">
        <v>154</v>
      </c>
    </row>
    <row r="288" spans="1:6" ht="15.75" customHeight="1" x14ac:dyDescent="0.25">
      <c r="A288" s="15" t="s">
        <v>76</v>
      </c>
      <c r="B288" s="15" t="s">
        <v>392</v>
      </c>
      <c r="C288">
        <f>ROUND(IFERROR(VLOOKUP(B288,'VMMC Sites Per District '!$B$3:$E$342,2,FALSE),""),0)</f>
        <v>470</v>
      </c>
      <c r="D288">
        <f>ROUND(IFERROR(VLOOKUP(B288,'VMMC Sites Per District '!$B$3:$E$342,3,FALSE),""),0)</f>
        <v>39</v>
      </c>
      <c r="E288">
        <v>234</v>
      </c>
      <c r="F288">
        <v>59</v>
      </c>
    </row>
    <row r="289" spans="1:6" ht="15.75" customHeight="1" x14ac:dyDescent="0.25">
      <c r="A289" s="15" t="s">
        <v>76</v>
      </c>
      <c r="B289" s="15" t="s">
        <v>393</v>
      </c>
      <c r="C289">
        <f>ROUND(IFERROR(VLOOKUP(B289,'VMMC Sites Per District '!$B$3:$E$342,2,FALSE),""),0)</f>
        <v>1388</v>
      </c>
      <c r="D289">
        <f>ROUND(IFERROR(VLOOKUP(B289,'VMMC Sites Per District '!$B$3:$E$342,3,FALSE),""),0)</f>
        <v>116</v>
      </c>
      <c r="E289">
        <v>1313</v>
      </c>
      <c r="F289">
        <v>328</v>
      </c>
    </row>
    <row r="290" spans="1:6" ht="15.75" customHeight="1" x14ac:dyDescent="0.25">
      <c r="A290" s="15" t="s">
        <v>76</v>
      </c>
      <c r="B290" s="15" t="s">
        <v>394</v>
      </c>
      <c r="C290">
        <f>ROUND(IFERROR(VLOOKUP(B290,'VMMC Sites Per District '!$B$3:$E$342,2,FALSE),""),0)</f>
        <v>700</v>
      </c>
      <c r="D290">
        <f>ROUND(IFERROR(VLOOKUP(B290,'VMMC Sites Per District '!$B$3:$E$342,3,FALSE),""),0)</f>
        <v>58</v>
      </c>
      <c r="E290">
        <v>628</v>
      </c>
      <c r="F290">
        <v>157</v>
      </c>
    </row>
    <row r="291" spans="1:6" ht="15.75" customHeight="1" x14ac:dyDescent="0.25">
      <c r="A291" s="15" t="s">
        <v>76</v>
      </c>
      <c r="B291" s="15" t="s">
        <v>395</v>
      </c>
      <c r="C291">
        <f>ROUND(IFERROR(VLOOKUP(B291,'VMMC Sites Per District '!$B$3:$E$342,2,FALSE),""),0)</f>
        <v>460</v>
      </c>
      <c r="D291">
        <f>ROUND(IFERROR(VLOOKUP(B291,'VMMC Sites Per District '!$B$3:$E$342,3,FALSE),""),0)</f>
        <v>38</v>
      </c>
      <c r="E291">
        <v>336</v>
      </c>
      <c r="F291">
        <v>84</v>
      </c>
    </row>
    <row r="292" spans="1:6" ht="15.75" customHeight="1" x14ac:dyDescent="0.25">
      <c r="A292" s="15" t="s">
        <v>76</v>
      </c>
      <c r="B292" s="15" t="s">
        <v>396</v>
      </c>
      <c r="C292">
        <f>ROUND(IFERROR(VLOOKUP(B292,'VMMC Sites Per District '!$B$3:$E$342,2,FALSE),""),0)</f>
        <v>550</v>
      </c>
      <c r="D292">
        <f>ROUND(IFERROR(VLOOKUP(B292,'VMMC Sites Per District '!$B$3:$E$342,3,FALSE),""),0)</f>
        <v>46</v>
      </c>
      <c r="E292">
        <v>301</v>
      </c>
      <c r="F292">
        <v>75</v>
      </c>
    </row>
    <row r="293" spans="1:6" ht="15.75" customHeight="1" x14ac:dyDescent="0.25">
      <c r="A293" s="15" t="s">
        <v>76</v>
      </c>
      <c r="B293" s="15" t="s">
        <v>397</v>
      </c>
      <c r="C293">
        <f>ROUND(IFERROR(VLOOKUP(B293,'VMMC Sites Per District '!$B$3:$E$342,2,FALSE),""),0)</f>
        <v>200</v>
      </c>
      <c r="D293">
        <f>ROUND(IFERROR(VLOOKUP(B293,'VMMC Sites Per District '!$B$3:$E$342,3,FALSE),""),0)</f>
        <v>17</v>
      </c>
      <c r="E293">
        <v>707</v>
      </c>
      <c r="F293">
        <v>177</v>
      </c>
    </row>
    <row r="294" spans="1:6" ht="15.75" customHeight="1" x14ac:dyDescent="0.25">
      <c r="A294" s="15" t="s">
        <v>76</v>
      </c>
      <c r="B294" s="15" t="s">
        <v>398</v>
      </c>
      <c r="C294">
        <f>ROUND(IFERROR(VLOOKUP(B294,'VMMC Sites Per District '!$B$3:$E$342,2,FALSE),""),0)</f>
        <v>420</v>
      </c>
      <c r="D294">
        <f>ROUND(IFERROR(VLOOKUP(B294,'VMMC Sites Per District '!$B$3:$E$342,3,FALSE),""),0)</f>
        <v>35</v>
      </c>
      <c r="E294">
        <v>290</v>
      </c>
      <c r="F294">
        <v>73</v>
      </c>
    </row>
    <row r="295" spans="1:6" ht="15.75" customHeight="1" x14ac:dyDescent="0.25">
      <c r="A295" s="15" t="s">
        <v>76</v>
      </c>
      <c r="B295" s="15" t="s">
        <v>399</v>
      </c>
      <c r="C295">
        <f>ROUND(IFERROR(VLOOKUP(B295,'VMMC Sites Per District '!$B$3:$E$342,2,FALSE),""),0)</f>
        <v>360</v>
      </c>
      <c r="D295">
        <f>ROUND(IFERROR(VLOOKUP(B295,'VMMC Sites Per District '!$B$3:$E$342,3,FALSE),""),0)</f>
        <v>30</v>
      </c>
      <c r="E295">
        <v>1664</v>
      </c>
      <c r="F295">
        <v>416</v>
      </c>
    </row>
    <row r="296" spans="1:6" ht="15.75" customHeight="1" x14ac:dyDescent="0.25">
      <c r="A296" s="15" t="s">
        <v>76</v>
      </c>
      <c r="B296" s="15" t="s">
        <v>400</v>
      </c>
      <c r="C296">
        <f>ROUND(IFERROR(VLOOKUP(B296,'VMMC Sites Per District '!$B$3:$E$342,2,FALSE),""),0)</f>
        <v>1345</v>
      </c>
      <c r="D296">
        <f>ROUND(IFERROR(VLOOKUP(B296,'VMMC Sites Per District '!$B$3:$E$342,3,FALSE),""),0)</f>
        <v>112</v>
      </c>
      <c r="E296">
        <v>2975</v>
      </c>
      <c r="F296">
        <v>744</v>
      </c>
    </row>
    <row r="297" spans="1:6" ht="15.75" customHeight="1" x14ac:dyDescent="0.25">
      <c r="A297" s="15" t="s">
        <v>76</v>
      </c>
      <c r="B297" s="15" t="s">
        <v>401</v>
      </c>
      <c r="C297">
        <f>ROUND(IFERROR(VLOOKUP(B297,'VMMC Sites Per District '!$B$3:$E$342,2,FALSE),""),0)</f>
        <v>550</v>
      </c>
      <c r="D297">
        <f>ROUND(IFERROR(VLOOKUP(B297,'VMMC Sites Per District '!$B$3:$E$342,3,FALSE),""),0)</f>
        <v>46</v>
      </c>
      <c r="E297">
        <v>241</v>
      </c>
      <c r="F297">
        <v>60</v>
      </c>
    </row>
    <row r="298" spans="1:6" ht="15.75" customHeight="1" x14ac:dyDescent="0.25">
      <c r="A298" s="15" t="s">
        <v>76</v>
      </c>
      <c r="B298" s="15" t="s">
        <v>402</v>
      </c>
      <c r="C298">
        <f>ROUND(IFERROR(VLOOKUP(B298,'VMMC Sites Per District '!$B$3:$E$342,2,FALSE),""),0)</f>
        <v>720</v>
      </c>
      <c r="D298">
        <f>ROUND(IFERROR(VLOOKUP(B298,'VMMC Sites Per District '!$B$3:$E$342,3,FALSE),""),0)</f>
        <v>60</v>
      </c>
      <c r="E298">
        <v>346</v>
      </c>
      <c r="F298">
        <v>87</v>
      </c>
    </row>
    <row r="299" spans="1:6" ht="15.75" customHeight="1" x14ac:dyDescent="0.25">
      <c r="A299" s="15" t="s">
        <v>76</v>
      </c>
      <c r="B299" s="15" t="s">
        <v>403</v>
      </c>
      <c r="C299">
        <f>ROUND(IFERROR(VLOOKUP(B299,'VMMC Sites Per District '!$B$3:$E$342,2,FALSE),""),0)</f>
        <v>1050</v>
      </c>
      <c r="D299">
        <f>ROUND(IFERROR(VLOOKUP(B299,'VMMC Sites Per District '!$B$3:$E$342,3,FALSE),""),0)</f>
        <v>88</v>
      </c>
      <c r="E299">
        <v>685</v>
      </c>
      <c r="F299">
        <v>171</v>
      </c>
    </row>
    <row r="300" spans="1:6" ht="15.75" customHeight="1" x14ac:dyDescent="0.25">
      <c r="A300" s="15" t="s">
        <v>76</v>
      </c>
      <c r="B300" s="15" t="s">
        <v>404</v>
      </c>
      <c r="C300">
        <f>ROUND(IFERROR(VLOOKUP(B300,'VMMC Sites Per District '!$B$3:$E$342,2,FALSE),""),0)</f>
        <v>470</v>
      </c>
      <c r="D300">
        <f>ROUND(IFERROR(VLOOKUP(B300,'VMMC Sites Per District '!$B$3:$E$342,3,FALSE),""),0)</f>
        <v>39</v>
      </c>
      <c r="E300">
        <v>218</v>
      </c>
      <c r="F300">
        <v>55</v>
      </c>
    </row>
    <row r="301" spans="1:6" ht="15.75" customHeight="1" x14ac:dyDescent="0.25">
      <c r="A301" s="15" t="s">
        <v>76</v>
      </c>
      <c r="B301" s="15" t="s">
        <v>405</v>
      </c>
      <c r="C301">
        <f>ROUND(IFERROR(VLOOKUP(B301,'VMMC Sites Per District '!$B$3:$E$342,2,FALSE),""),0)</f>
        <v>410</v>
      </c>
      <c r="D301">
        <f>ROUND(IFERROR(VLOOKUP(B301,'VMMC Sites Per District '!$B$3:$E$342,3,FALSE),""),0)</f>
        <v>34</v>
      </c>
      <c r="E301">
        <v>175</v>
      </c>
      <c r="F301">
        <v>44</v>
      </c>
    </row>
    <row r="302" spans="1:6" ht="15.75" customHeight="1" x14ac:dyDescent="0.25">
      <c r="A302" s="15" t="s">
        <v>76</v>
      </c>
      <c r="B302" s="15" t="s">
        <v>406</v>
      </c>
      <c r="C302">
        <f>ROUND(IFERROR(VLOOKUP(B302,'VMMC Sites Per District '!$B$3:$E$342,2,FALSE),""),0)</f>
        <v>1080</v>
      </c>
      <c r="D302">
        <f>ROUND(IFERROR(VLOOKUP(B302,'VMMC Sites Per District '!$B$3:$E$342,3,FALSE),""),0)</f>
        <v>90</v>
      </c>
      <c r="E302">
        <v>556</v>
      </c>
      <c r="F302">
        <v>139</v>
      </c>
    </row>
    <row r="303" spans="1:6" ht="15.75" customHeight="1" x14ac:dyDescent="0.25">
      <c r="A303" s="15" t="s">
        <v>76</v>
      </c>
      <c r="B303" s="15" t="s">
        <v>407</v>
      </c>
      <c r="C303">
        <f>ROUND(IFERROR(VLOOKUP(B303,'VMMC Sites Per District '!$B$3:$E$342,2,FALSE),""),0)</f>
        <v>360</v>
      </c>
      <c r="D303">
        <f>ROUND(IFERROR(VLOOKUP(B303,'VMMC Sites Per District '!$B$3:$E$342,3,FALSE),""),0)</f>
        <v>30</v>
      </c>
      <c r="E303">
        <v>2121</v>
      </c>
      <c r="F303">
        <v>530</v>
      </c>
    </row>
    <row r="304" spans="1:6" ht="15.75" customHeight="1" x14ac:dyDescent="0.25">
      <c r="A304" s="15" t="s">
        <v>77</v>
      </c>
      <c r="B304" s="15" t="s">
        <v>408</v>
      </c>
      <c r="C304">
        <f>ROUND(IFERROR(VLOOKUP(B304,'VMMC Sites Per District '!$B$3:$E$342,2,FALSE),""),0)</f>
        <v>6540</v>
      </c>
      <c r="D304">
        <f>ROUND(IFERROR(VLOOKUP(B304,'VMMC Sites Per District '!$B$3:$E$342,3,FALSE),""),0)</f>
        <v>545</v>
      </c>
      <c r="E304">
        <v>3231</v>
      </c>
      <c r="F304">
        <v>808</v>
      </c>
    </row>
    <row r="305" spans="1:6" ht="15.75" customHeight="1" x14ac:dyDescent="0.25">
      <c r="A305" s="15" t="s">
        <v>77</v>
      </c>
      <c r="B305" s="23" t="s">
        <v>409</v>
      </c>
      <c r="E305">
        <v>1994</v>
      </c>
      <c r="F305">
        <v>499</v>
      </c>
    </row>
    <row r="306" spans="1:6" ht="15.75" customHeight="1" x14ac:dyDescent="0.25">
      <c r="A306" s="15" t="s">
        <v>77</v>
      </c>
      <c r="B306" s="24" t="s">
        <v>410</v>
      </c>
      <c r="E306">
        <v>1315</v>
      </c>
      <c r="F306">
        <v>329</v>
      </c>
    </row>
    <row r="307" spans="1:6" ht="15.75" customHeight="1" x14ac:dyDescent="0.25">
      <c r="A307" s="15" t="s">
        <v>78</v>
      </c>
      <c r="B307" s="23" t="s">
        <v>411</v>
      </c>
      <c r="E307">
        <v>6000</v>
      </c>
      <c r="F307">
        <v>1500</v>
      </c>
    </row>
    <row r="308" spans="1:6" ht="15.75" customHeight="1" x14ac:dyDescent="0.25">
      <c r="A308" s="15" t="s">
        <v>79</v>
      </c>
      <c r="B308" s="15" t="s">
        <v>412</v>
      </c>
      <c r="C308">
        <f>ROUND(IFERROR(VLOOKUP(B308,'VMMC Sites Per District '!$B$3:$E$342,2,FALSE),""),0)</f>
        <v>3586</v>
      </c>
      <c r="D308">
        <f>ROUND(IFERROR(VLOOKUP(B308,'VMMC Sites Per District '!$B$3:$E$342,3,FALSE),""),0)</f>
        <v>299</v>
      </c>
      <c r="E308">
        <v>2046</v>
      </c>
      <c r="F308">
        <v>512</v>
      </c>
    </row>
    <row r="309" spans="1:6" ht="15.75" customHeight="1" x14ac:dyDescent="0.25">
      <c r="A309" s="15" t="s">
        <v>79</v>
      </c>
      <c r="B309" s="15" t="s">
        <v>413</v>
      </c>
      <c r="C309">
        <f>ROUND(IFERROR(VLOOKUP(B309,'VMMC Sites Per District '!$B$3:$E$342,2,FALSE),""),0)</f>
        <v>479</v>
      </c>
      <c r="D309">
        <f>ROUND(IFERROR(VLOOKUP(B309,'VMMC Sites Per District '!$B$3:$E$342,3,FALSE),""),0)</f>
        <v>40</v>
      </c>
      <c r="E309">
        <v>454</v>
      </c>
      <c r="F309">
        <v>114</v>
      </c>
    </row>
    <row r="310" spans="1:6" ht="15.75" customHeight="1" x14ac:dyDescent="0.25">
      <c r="A310" s="15" t="s">
        <v>81</v>
      </c>
      <c r="B310" s="23" t="s">
        <v>414</v>
      </c>
      <c r="E310">
        <v>1368</v>
      </c>
      <c r="F310">
        <v>342</v>
      </c>
    </row>
    <row r="311" spans="1:6" ht="15.75" customHeight="1" x14ac:dyDescent="0.25">
      <c r="A311" s="15" t="s">
        <v>81</v>
      </c>
      <c r="B311" s="23" t="s">
        <v>415</v>
      </c>
      <c r="E311">
        <v>1132</v>
      </c>
      <c r="F311">
        <v>283</v>
      </c>
    </row>
    <row r="312" spans="1:6" ht="15.75" customHeight="1" x14ac:dyDescent="0.25">
      <c r="A312" s="15" t="s">
        <v>80</v>
      </c>
      <c r="B312" s="15" t="s">
        <v>416</v>
      </c>
      <c r="C312">
        <f>ROUND(IFERROR(VLOOKUP(B312,'VMMC Sites Per District '!$B$3:$E$342,2,FALSE),""),0)</f>
        <v>2500</v>
      </c>
      <c r="D312">
        <f>ROUND(IFERROR(VLOOKUP(B312,'VMMC Sites Per District '!$B$3:$E$342,3,FALSE),""),0)</f>
        <v>208</v>
      </c>
      <c r="E312">
        <v>0</v>
      </c>
      <c r="F312">
        <v>0</v>
      </c>
    </row>
    <row r="313" spans="1:6" ht="15.75" customHeight="1" x14ac:dyDescent="0.25">
      <c r="A313" s="15" t="s">
        <v>80</v>
      </c>
      <c r="B313" s="15" t="s">
        <v>417</v>
      </c>
      <c r="C313">
        <f>ROUND(IFERROR(VLOOKUP(B313,'VMMC Sites Per District '!$B$3:$E$342,2,FALSE),""),0)</f>
        <v>4338</v>
      </c>
      <c r="D313">
        <f>ROUND(IFERROR(VLOOKUP(B313,'VMMC Sites Per District '!$B$3:$E$342,3,FALSE),""),0)</f>
        <v>362</v>
      </c>
      <c r="E313">
        <v>7732</v>
      </c>
      <c r="F313">
        <v>1933</v>
      </c>
    </row>
    <row r="314" spans="1:6" ht="15.75" customHeight="1" x14ac:dyDescent="0.25">
      <c r="A314" s="15" t="s">
        <v>82</v>
      </c>
      <c r="B314" s="15" t="s">
        <v>418</v>
      </c>
      <c r="C314">
        <f>ROUND(IFERROR(VLOOKUP(B314,'VMMC Sites Per District '!$B$3:$E$342,2,FALSE),""),0)</f>
        <v>1779</v>
      </c>
      <c r="D314">
        <f>ROUND(IFERROR(VLOOKUP(B314,'VMMC Sites Per District '!$B$3:$E$342,3,FALSE),""),0)</f>
        <v>148</v>
      </c>
      <c r="E314">
        <v>1475</v>
      </c>
      <c r="F314">
        <v>369</v>
      </c>
    </row>
    <row r="315" spans="1:6" ht="15.75" customHeight="1" x14ac:dyDescent="0.25">
      <c r="A315" s="15" t="s">
        <v>82</v>
      </c>
      <c r="B315" s="15" t="s">
        <v>419</v>
      </c>
      <c r="C315">
        <f>ROUND(IFERROR(VLOOKUP(B315,'VMMC Sites Per District '!$B$3:$E$342,2,FALSE),""),0)</f>
        <v>1120</v>
      </c>
      <c r="D315">
        <f>ROUND(IFERROR(VLOOKUP(B315,'VMMC Sites Per District '!$B$3:$E$342,3,FALSE),""),0)</f>
        <v>93</v>
      </c>
      <c r="E315">
        <v>1694</v>
      </c>
      <c r="F315">
        <v>424</v>
      </c>
    </row>
    <row r="316" spans="1:6" ht="15.75" customHeight="1" x14ac:dyDescent="0.25">
      <c r="A316" s="15" t="s">
        <v>82</v>
      </c>
      <c r="B316" s="15" t="s">
        <v>420</v>
      </c>
      <c r="C316">
        <f>ROUND(IFERROR(VLOOKUP(B316,'VMMC Sites Per District '!$B$3:$E$342,2,FALSE),""),0)</f>
        <v>1035</v>
      </c>
      <c r="D316">
        <f>ROUND(IFERROR(VLOOKUP(B316,'VMMC Sites Per District '!$B$3:$E$342,3,FALSE),""),0)</f>
        <v>86</v>
      </c>
      <c r="E316">
        <v>1015</v>
      </c>
      <c r="F316">
        <v>254</v>
      </c>
    </row>
    <row r="317" spans="1:6" ht="15.75" customHeight="1" x14ac:dyDescent="0.25">
      <c r="A317" s="15" t="s">
        <v>82</v>
      </c>
      <c r="B317" s="15" t="s">
        <v>421</v>
      </c>
      <c r="C317">
        <f>ROUND(IFERROR(VLOOKUP(B317,'VMMC Sites Per District '!$B$3:$E$342,2,FALSE),""),0)</f>
        <v>600</v>
      </c>
      <c r="D317">
        <f>ROUND(IFERROR(VLOOKUP(B317,'VMMC Sites Per District '!$B$3:$E$342,3,FALSE),""),0)</f>
        <v>50</v>
      </c>
      <c r="E317">
        <v>201</v>
      </c>
      <c r="F317">
        <v>50</v>
      </c>
    </row>
    <row r="318" spans="1:6" ht="15.75" customHeight="1" x14ac:dyDescent="0.25">
      <c r="A318" s="15" t="s">
        <v>82</v>
      </c>
      <c r="B318" s="15" t="s">
        <v>422</v>
      </c>
      <c r="C318">
        <f>ROUND(IFERROR(VLOOKUP(B318,'VMMC Sites Per District '!$B$3:$E$342,2,FALSE),""),0)</f>
        <v>1592</v>
      </c>
      <c r="D318">
        <f>ROUND(IFERROR(VLOOKUP(B318,'VMMC Sites Per District '!$B$3:$E$342,3,FALSE),""),0)</f>
        <v>133</v>
      </c>
      <c r="E318">
        <v>1431</v>
      </c>
      <c r="F318">
        <v>358</v>
      </c>
    </row>
    <row r="319" spans="1:6" ht="15.75" customHeight="1" x14ac:dyDescent="0.25">
      <c r="A319" s="15" t="s">
        <v>82</v>
      </c>
      <c r="B319" s="15" t="s">
        <v>423</v>
      </c>
      <c r="C319">
        <f>ROUND(IFERROR(VLOOKUP(B319,'VMMC Sites Per District '!$B$3:$E$342,2,FALSE),""),0)</f>
        <v>500</v>
      </c>
      <c r="D319">
        <f>ROUND(IFERROR(VLOOKUP(B319,'VMMC Sites Per District '!$B$3:$E$342,3,FALSE),""),0)</f>
        <v>42</v>
      </c>
      <c r="E319">
        <v>374</v>
      </c>
      <c r="F319">
        <v>94</v>
      </c>
    </row>
    <row r="320" spans="1:6" ht="15.75" customHeight="1" x14ac:dyDescent="0.25">
      <c r="A320" s="15" t="s">
        <v>82</v>
      </c>
      <c r="B320" s="15" t="s">
        <v>424</v>
      </c>
      <c r="C320">
        <f>ROUND(IFERROR(VLOOKUP(B320,'VMMC Sites Per District '!$B$3:$E$342,2,FALSE),""),0)</f>
        <v>944</v>
      </c>
      <c r="D320">
        <f>ROUND(IFERROR(VLOOKUP(B320,'VMMC Sites Per District '!$B$3:$E$342,3,FALSE),""),0)</f>
        <v>79</v>
      </c>
      <c r="E320">
        <v>23</v>
      </c>
      <c r="F320">
        <v>6</v>
      </c>
    </row>
    <row r="321" spans="1:6" ht="15.75" customHeight="1" x14ac:dyDescent="0.25">
      <c r="A321" s="15" t="s">
        <v>82</v>
      </c>
      <c r="B321" s="15" t="s">
        <v>425</v>
      </c>
      <c r="C321">
        <f>ROUND(IFERROR(VLOOKUP(B321,'VMMC Sites Per District '!$B$3:$E$342,2,FALSE),""),0)</f>
        <v>1742</v>
      </c>
      <c r="D321">
        <f>ROUND(IFERROR(VLOOKUP(B321,'VMMC Sites Per District '!$B$3:$E$342,3,FALSE),""),0)</f>
        <v>145</v>
      </c>
      <c r="E321">
        <v>1362</v>
      </c>
      <c r="F321">
        <v>341</v>
      </c>
    </row>
    <row r="322" spans="1:6" ht="15.75" customHeight="1" x14ac:dyDescent="0.25">
      <c r="A322" s="15" t="s">
        <v>83</v>
      </c>
      <c r="B322" s="15" t="s">
        <v>426</v>
      </c>
      <c r="C322">
        <f>ROUND(IFERROR(VLOOKUP(B322,'VMMC Sites Per District '!$B$3:$E$342,2,FALSE),""),0)</f>
        <v>750</v>
      </c>
      <c r="D322">
        <f>ROUND(IFERROR(VLOOKUP(B322,'VMMC Sites Per District '!$B$3:$E$342,3,FALSE),""),0)</f>
        <v>63</v>
      </c>
      <c r="E322">
        <v>929</v>
      </c>
      <c r="F322">
        <v>232</v>
      </c>
    </row>
    <row r="323" spans="1:6" ht="15.75" customHeight="1" x14ac:dyDescent="0.25">
      <c r="A323" s="15" t="s">
        <v>83</v>
      </c>
      <c r="B323" s="15" t="s">
        <v>427</v>
      </c>
      <c r="C323">
        <f>ROUND(IFERROR(VLOOKUP(B323,'VMMC Sites Per District '!$B$3:$E$342,2,FALSE),""),0)</f>
        <v>1500</v>
      </c>
      <c r="D323">
        <f>ROUND(IFERROR(VLOOKUP(B323,'VMMC Sites Per District '!$B$3:$E$342,3,FALSE),""),0)</f>
        <v>125</v>
      </c>
      <c r="E323">
        <v>2889</v>
      </c>
      <c r="F323">
        <v>722</v>
      </c>
    </row>
    <row r="324" spans="1:6" ht="15.75" customHeight="1" x14ac:dyDescent="0.25">
      <c r="A324" s="15" t="s">
        <v>83</v>
      </c>
      <c r="B324" s="15" t="s">
        <v>428</v>
      </c>
      <c r="C324">
        <f>ROUND(IFERROR(VLOOKUP(B324,'VMMC Sites Per District '!$B$3:$E$342,2,FALSE),""),0)</f>
        <v>750</v>
      </c>
      <c r="D324">
        <f>ROUND(IFERROR(VLOOKUP(B324,'VMMC Sites Per District '!$B$3:$E$342,3,FALSE),""),0)</f>
        <v>63</v>
      </c>
      <c r="E324">
        <v>1780</v>
      </c>
      <c r="F324">
        <v>445</v>
      </c>
    </row>
    <row r="325" spans="1:6" ht="15.75" customHeight="1" x14ac:dyDescent="0.25">
      <c r="A325" s="15" t="s">
        <v>84</v>
      </c>
      <c r="B325" s="15" t="s">
        <v>429</v>
      </c>
      <c r="C325">
        <f>ROUND(IFERROR(VLOOKUP(B325,'VMMC Sites Per District '!$B$3:$E$342,2,FALSE),""),0)</f>
        <v>2936</v>
      </c>
      <c r="D325">
        <f>ROUND(IFERROR(VLOOKUP(B325,'VMMC Sites Per District '!$B$3:$E$342,3,FALSE),""),0)</f>
        <v>245</v>
      </c>
      <c r="E325">
        <v>2867</v>
      </c>
      <c r="F325">
        <v>717</v>
      </c>
    </row>
    <row r="326" spans="1:6" ht="15.75" customHeight="1" x14ac:dyDescent="0.25">
      <c r="A326" s="15" t="s">
        <v>84</v>
      </c>
      <c r="B326" s="15" t="s">
        <v>430</v>
      </c>
      <c r="C326">
        <f>ROUND(IFERROR(VLOOKUP(B326,'VMMC Sites Per District '!$B$3:$E$342,2,FALSE),""),0)</f>
        <v>4145</v>
      </c>
      <c r="D326">
        <f>ROUND(IFERROR(VLOOKUP(B326,'VMMC Sites Per District '!$B$3:$E$342,3,FALSE),""),0)</f>
        <v>345</v>
      </c>
      <c r="E326">
        <v>3438</v>
      </c>
      <c r="F326">
        <v>860</v>
      </c>
    </row>
    <row r="327" spans="1:6" ht="15.75" customHeight="1" x14ac:dyDescent="0.25">
      <c r="A327" s="15" t="s">
        <v>85</v>
      </c>
      <c r="B327" s="15" t="s">
        <v>431</v>
      </c>
      <c r="C327">
        <f>ROUND(IFERROR(VLOOKUP(B327,'VMMC Sites Per District '!$B$3:$E$342,2,FALSE),""),0)</f>
        <v>1500</v>
      </c>
      <c r="D327">
        <f>ROUND(IFERROR(VLOOKUP(B327,'VMMC Sites Per District '!$B$3:$E$342,3,FALSE),""),0)</f>
        <v>125</v>
      </c>
      <c r="E327">
        <v>1882</v>
      </c>
      <c r="F327">
        <v>471</v>
      </c>
    </row>
    <row r="328" spans="1:6" ht="15.75" customHeight="1" x14ac:dyDescent="0.25">
      <c r="A328" s="15" t="s">
        <v>85</v>
      </c>
      <c r="B328" s="15" t="s">
        <v>432</v>
      </c>
      <c r="C328">
        <f>ROUND(IFERROR(VLOOKUP(B328,'VMMC Sites Per District '!$B$3:$E$342,2,FALSE),""),0)</f>
        <v>1500</v>
      </c>
      <c r="D328">
        <f>ROUND(IFERROR(VLOOKUP(B328,'VMMC Sites Per District '!$B$3:$E$342,3,FALSE),""),0)</f>
        <v>125</v>
      </c>
      <c r="E328">
        <v>1552</v>
      </c>
      <c r="F328">
        <v>388</v>
      </c>
    </row>
    <row r="329" spans="1:6" ht="15.75" customHeight="1" x14ac:dyDescent="0.25">
      <c r="A329" s="15" t="s">
        <v>85</v>
      </c>
      <c r="B329" s="15" t="s">
        <v>433</v>
      </c>
      <c r="C329">
        <f>ROUND(IFERROR(VLOOKUP(B329,'VMMC Sites Per District '!$B$3:$E$342,2,FALSE),""),0)</f>
        <v>2000</v>
      </c>
      <c r="D329">
        <f>ROUND(IFERROR(VLOOKUP(B329,'VMMC Sites Per District '!$B$3:$E$342,3,FALSE),""),0)</f>
        <v>167</v>
      </c>
      <c r="E329">
        <v>2166</v>
      </c>
      <c r="F329">
        <v>542</v>
      </c>
    </row>
    <row r="330" spans="1:6" ht="15.75" customHeight="1" x14ac:dyDescent="0.25">
      <c r="A330" s="15" t="s">
        <v>85</v>
      </c>
      <c r="B330" s="15" t="s">
        <v>434</v>
      </c>
      <c r="C330">
        <f>ROUND(IFERROR(VLOOKUP(B330,'VMMC Sites Per District '!$B$3:$E$342,2,FALSE),""),0)</f>
        <v>3000</v>
      </c>
      <c r="D330">
        <f>ROUND(IFERROR(VLOOKUP(B330,'VMMC Sites Per District '!$B$3:$E$342,3,FALSE),""),0)</f>
        <v>250</v>
      </c>
      <c r="E330">
        <v>3861</v>
      </c>
      <c r="F330">
        <v>965</v>
      </c>
    </row>
    <row r="331" spans="1:6" ht="15.75" customHeight="1" x14ac:dyDescent="0.25">
      <c r="A331" s="15" t="s">
        <v>86</v>
      </c>
      <c r="B331" s="15" t="s">
        <v>435</v>
      </c>
      <c r="C331">
        <f>ROUND(IFERROR(VLOOKUP(B331,'VMMC Sites Per District '!$B$3:$E$342,2,FALSE),""),0)</f>
        <v>2500</v>
      </c>
      <c r="D331">
        <f>ROUND(IFERROR(VLOOKUP(B331,'VMMC Sites Per District '!$B$3:$E$342,3,FALSE),""),0)</f>
        <v>208</v>
      </c>
      <c r="E331">
        <v>1622</v>
      </c>
      <c r="F331">
        <v>406</v>
      </c>
    </row>
    <row r="332" spans="1:6" ht="15.75" customHeight="1" x14ac:dyDescent="0.25">
      <c r="A332" s="15" t="s">
        <v>86</v>
      </c>
      <c r="B332" s="23" t="s">
        <v>436</v>
      </c>
      <c r="E332">
        <v>576</v>
      </c>
      <c r="F332">
        <v>144</v>
      </c>
    </row>
    <row r="333" spans="1:6" ht="15.75" customHeight="1" x14ac:dyDescent="0.25">
      <c r="A333" s="15" t="s">
        <v>86</v>
      </c>
      <c r="B333" s="15" t="s">
        <v>437</v>
      </c>
      <c r="C333">
        <f>ROUND(IFERROR(VLOOKUP(B333,'VMMC Sites Per District '!$B$3:$E$342,2,FALSE),""),0)</f>
        <v>4000</v>
      </c>
      <c r="D333">
        <f>ROUND(IFERROR(VLOOKUP(B333,'VMMC Sites Per District '!$B$3:$E$342,3,FALSE),""),0)</f>
        <v>333</v>
      </c>
      <c r="E333">
        <v>3812</v>
      </c>
      <c r="F333">
        <v>953</v>
      </c>
    </row>
    <row r="334" spans="1:6" ht="15.75" customHeight="1" x14ac:dyDescent="0.25">
      <c r="A334" s="15" t="s">
        <v>86</v>
      </c>
      <c r="B334" s="15" t="s">
        <v>438</v>
      </c>
      <c r="C334">
        <f>ROUND(IFERROR(VLOOKUP(B334,'VMMC Sites Per District '!$B$3:$E$342,2,FALSE),""),0)</f>
        <v>1500</v>
      </c>
      <c r="D334">
        <f>ROUND(IFERROR(VLOOKUP(B334,'VMMC Sites Per District '!$B$3:$E$342,3,FALSE),""),0)</f>
        <v>125</v>
      </c>
      <c r="E334">
        <v>1365</v>
      </c>
      <c r="F334">
        <v>341</v>
      </c>
    </row>
    <row r="335" spans="1:6" ht="15.75" customHeight="1" x14ac:dyDescent="0.25">
      <c r="A335" s="15" t="s">
        <v>86</v>
      </c>
      <c r="B335" s="15" t="s">
        <v>439</v>
      </c>
      <c r="C335">
        <f>ROUND(IFERROR(VLOOKUP(B335,'VMMC Sites Per District '!$B$3:$E$342,2,FALSE),""),0)</f>
        <v>2000</v>
      </c>
      <c r="D335">
        <f>ROUND(IFERROR(VLOOKUP(B335,'VMMC Sites Per District '!$B$3:$E$342,3,FALSE),""),0)</f>
        <v>167</v>
      </c>
      <c r="E335">
        <v>1251</v>
      </c>
      <c r="F335">
        <v>313</v>
      </c>
    </row>
    <row r="336" spans="1:6" ht="15.75" customHeight="1" x14ac:dyDescent="0.25">
      <c r="A336" s="15" t="s">
        <v>86</v>
      </c>
      <c r="B336" s="15" t="s">
        <v>440</v>
      </c>
      <c r="C336">
        <f>ROUND(IFERROR(VLOOKUP(B336,'VMMC Sites Per District '!$B$3:$E$342,2,FALSE),""),0)</f>
        <v>2000</v>
      </c>
      <c r="D336">
        <f>ROUND(IFERROR(VLOOKUP(B336,'VMMC Sites Per District '!$B$3:$E$342,3,FALSE),""),0)</f>
        <v>167</v>
      </c>
      <c r="E336">
        <v>2065</v>
      </c>
      <c r="F336">
        <v>516</v>
      </c>
    </row>
    <row r="337" spans="1:6" ht="15.75" customHeight="1" x14ac:dyDescent="0.25">
      <c r="A337" s="15" t="s">
        <v>87</v>
      </c>
      <c r="B337" s="15" t="s">
        <v>441</v>
      </c>
      <c r="C337">
        <f>ROUND(IFERROR(VLOOKUP(B337,'VMMC Sites Per District '!$B$3:$E$342,2,FALSE),""),0)</f>
        <v>5932</v>
      </c>
      <c r="D337">
        <f>ROUND(IFERROR(VLOOKUP(B337,'VMMC Sites Per District '!$B$3:$E$342,3,FALSE),""),0)</f>
        <v>494</v>
      </c>
      <c r="E337">
        <v>7932</v>
      </c>
      <c r="F337">
        <v>1983</v>
      </c>
    </row>
    <row r="338" spans="1:6" ht="15.75" customHeight="1" x14ac:dyDescent="0.25">
      <c r="A338" s="15" t="s">
        <v>88</v>
      </c>
      <c r="B338" s="15" t="s">
        <v>442</v>
      </c>
      <c r="C338">
        <f>ROUND(IFERROR(VLOOKUP(B338,'VMMC Sites Per District '!$B$3:$E$342,2,FALSE),""),0)</f>
        <v>2216</v>
      </c>
      <c r="D338">
        <f>ROUND(IFERROR(VLOOKUP(B338,'VMMC Sites Per District '!$B$3:$E$342,3,FALSE),""),0)</f>
        <v>185</v>
      </c>
      <c r="E338">
        <v>1133</v>
      </c>
      <c r="F338">
        <v>283</v>
      </c>
    </row>
    <row r="339" spans="1:6" ht="15.75" customHeight="1" x14ac:dyDescent="0.25">
      <c r="A339" s="15" t="s">
        <v>88</v>
      </c>
      <c r="B339" s="15" t="s">
        <v>443</v>
      </c>
      <c r="C339">
        <f>ROUND(IFERROR(VLOOKUP(B339,'VMMC Sites Per District '!$B$3:$E$342,2,FALSE),""),0)</f>
        <v>3324</v>
      </c>
      <c r="D339">
        <f>ROUND(IFERROR(VLOOKUP(B339,'VMMC Sites Per District '!$B$3:$E$342,3,FALSE),""),0)</f>
        <v>277</v>
      </c>
      <c r="E339">
        <v>4434</v>
      </c>
      <c r="F339">
        <v>1109</v>
      </c>
    </row>
    <row r="340" spans="1:6" ht="15.75" customHeight="1" x14ac:dyDescent="0.25">
      <c r="A340" s="15" t="s">
        <v>89</v>
      </c>
      <c r="B340" s="15" t="s">
        <v>444</v>
      </c>
      <c r="C340">
        <f>ROUND(IFERROR(VLOOKUP(B340,'VMMC Sites Per District '!$B$3:$E$342,2,FALSE),""),0)</f>
        <v>4796</v>
      </c>
      <c r="D340">
        <f>ROUND(IFERROR(VLOOKUP(B340,'VMMC Sites Per District '!$B$3:$E$342,3,FALSE),""),0)</f>
        <v>400</v>
      </c>
      <c r="E340">
        <v>2593</v>
      </c>
      <c r="F340">
        <v>648</v>
      </c>
    </row>
    <row r="341" spans="1:6" ht="15.75" customHeight="1" x14ac:dyDescent="0.25">
      <c r="A341" s="15" t="s">
        <v>89</v>
      </c>
      <c r="B341" s="15" t="s">
        <v>445</v>
      </c>
      <c r="C341">
        <f>ROUND(IFERROR(VLOOKUP(B341,'VMMC Sites Per District '!$B$3:$E$342,2,FALSE),""),0)</f>
        <v>4796</v>
      </c>
      <c r="D341">
        <f>ROUND(IFERROR(VLOOKUP(B341,'VMMC Sites Per District '!$B$3:$E$342,3,FALSE),""),0)</f>
        <v>400</v>
      </c>
      <c r="E341">
        <v>2365</v>
      </c>
      <c r="F341">
        <v>591</v>
      </c>
    </row>
    <row r="342" spans="1:6" ht="15.75" customHeight="1" x14ac:dyDescent="0.25">
      <c r="A342" s="15" t="s">
        <v>90</v>
      </c>
      <c r="B342" s="15" t="s">
        <v>446</v>
      </c>
      <c r="C342" t="e">
        <f>ROUND(IFERROR(VLOOKUP(B342,'VMMC Sites Per District '!$B$3:$E$342,2,FALSE),""),0)</f>
        <v>#VALUE!</v>
      </c>
      <c r="D342" t="e">
        <f>ROUND(IFERROR(VLOOKUP(B342,'VMMC Sites Per District '!$B$3:$E$342,3,FALSE),""),0)</f>
        <v>#VALUE!</v>
      </c>
      <c r="E342">
        <v>1889</v>
      </c>
      <c r="F342">
        <v>472</v>
      </c>
    </row>
    <row r="343" spans="1:6" ht="15.75" customHeight="1" x14ac:dyDescent="0.25">
      <c r="A343" s="4" t="s">
        <v>90</v>
      </c>
      <c r="B343" s="4" t="s">
        <v>447</v>
      </c>
      <c r="C343" t="e">
        <f>ROUND(IFERROR(VLOOKUP(B343,'VMMC Sites Per District '!$B$3:$E$342,2,FALSE),""),0)</f>
        <v>#VALUE!</v>
      </c>
      <c r="D343" t="e">
        <f>ROUND(IFERROR(VLOOKUP(B343,'VMMC Sites Per District '!$B$3:$E$342,3,FALSE),""),0)</f>
        <v>#VALUE!</v>
      </c>
      <c r="E343">
        <v>2297</v>
      </c>
      <c r="F343">
        <v>574</v>
      </c>
    </row>
    <row r="344" spans="1:6" ht="15.75" customHeight="1" x14ac:dyDescent="0.25">
      <c r="A344" s="15" t="s">
        <v>91</v>
      </c>
      <c r="B344" s="4" t="s">
        <v>448</v>
      </c>
      <c r="C344" t="e">
        <f>ROUND(IFERROR(VLOOKUP(B344,'VMMC Sites Per District '!$B$3:$E$342,2,FALSE),""),0)</f>
        <v>#VALUE!</v>
      </c>
      <c r="D344" t="e">
        <f>ROUND(IFERROR(VLOOKUP(B344,'VMMC Sites Per District '!$B$3:$E$342,3,FALSE),""),0)</f>
        <v>#VALUE!</v>
      </c>
      <c r="E344">
        <v>3250</v>
      </c>
      <c r="F344">
        <v>813</v>
      </c>
    </row>
    <row r="345" spans="1:6" ht="15.75" customHeight="1" x14ac:dyDescent="0.25">
      <c r="A345" s="4" t="s">
        <v>91</v>
      </c>
      <c r="B345" s="4" t="s">
        <v>449</v>
      </c>
      <c r="C345" t="e">
        <f>ROUND(IFERROR(VLOOKUP(B345,'VMMC Sites Per District '!$B$3:$E$342,2,FALSE),""),0)</f>
        <v>#VALUE!</v>
      </c>
      <c r="D345" t="e">
        <f>ROUND(IFERROR(VLOOKUP(B345,'VMMC Sites Per District '!$B$3:$E$342,3,FALSE),""),0)</f>
        <v>#VALUE!</v>
      </c>
      <c r="E345">
        <v>3382</v>
      </c>
      <c r="F345">
        <v>846</v>
      </c>
    </row>
    <row r="346" spans="1:6" ht="15.75" customHeight="1" x14ac:dyDescent="0.25">
      <c r="A346" s="4" t="s">
        <v>92</v>
      </c>
      <c r="B346" s="4" t="s">
        <v>450</v>
      </c>
      <c r="C346" t="e">
        <f>ROUND(IFERROR(VLOOKUP(B346,'VMMC Sites Per District '!$B$3:$E$342,2,FALSE),""),0)</f>
        <v>#VALUE!</v>
      </c>
      <c r="D346" t="e">
        <f>ROUND(IFERROR(VLOOKUP(B346,'VMMC Sites Per District '!$B$3:$E$342,3,FALSE),""),0)</f>
        <v>#VALUE!</v>
      </c>
      <c r="E346">
        <v>263</v>
      </c>
      <c r="F346">
        <v>66</v>
      </c>
    </row>
    <row r="347" spans="1:6" ht="15.75" customHeight="1" x14ac:dyDescent="0.25">
      <c r="A347" s="4" t="s">
        <v>92</v>
      </c>
      <c r="B347" s="4" t="s">
        <v>451</v>
      </c>
      <c r="C347" t="e">
        <f>ROUND(IFERROR(VLOOKUP(B347,'VMMC Sites Per District '!$B$3:$E$342,2,FALSE),""),0)</f>
        <v>#VALUE!</v>
      </c>
      <c r="D347" t="e">
        <f>ROUND(IFERROR(VLOOKUP(B347,'VMMC Sites Per District '!$B$3:$E$342,3,FALSE),""),0)</f>
        <v>#VALUE!</v>
      </c>
      <c r="E347">
        <v>273</v>
      </c>
      <c r="F347">
        <v>68</v>
      </c>
    </row>
    <row r="348" spans="1:6" ht="15.75" customHeight="1" x14ac:dyDescent="0.25">
      <c r="A348" s="4" t="s">
        <v>92</v>
      </c>
      <c r="B348" s="4" t="s">
        <v>452</v>
      </c>
      <c r="C348" t="e">
        <f>ROUND(IFERROR(VLOOKUP(B348,'VMMC Sites Per District '!$B$3:$E$342,2,FALSE),""),0)</f>
        <v>#VALUE!</v>
      </c>
      <c r="D348" t="e">
        <f>ROUND(IFERROR(VLOOKUP(B348,'VMMC Sites Per District '!$B$3:$E$342,3,FALSE),""),0)</f>
        <v>#VALUE!</v>
      </c>
      <c r="E348">
        <v>136</v>
      </c>
      <c r="F348">
        <v>34</v>
      </c>
    </row>
    <row r="349" spans="1:6" ht="15.75" customHeight="1" x14ac:dyDescent="0.25">
      <c r="A349" s="4" t="s">
        <v>92</v>
      </c>
      <c r="B349" s="4" t="s">
        <v>453</v>
      </c>
      <c r="C349" t="e">
        <f>ROUND(IFERROR(VLOOKUP(B349,'VMMC Sites Per District '!$B$3:$E$342,2,FALSE),""),0)</f>
        <v>#VALUE!</v>
      </c>
      <c r="D349" t="e">
        <f>ROUND(IFERROR(VLOOKUP(B349,'VMMC Sites Per District '!$B$3:$E$342,3,FALSE),""),0)</f>
        <v>#VALUE!</v>
      </c>
      <c r="E349">
        <v>0</v>
      </c>
      <c r="F349">
        <v>0</v>
      </c>
    </row>
    <row r="350" spans="1:6" ht="15.75" customHeight="1" x14ac:dyDescent="0.25">
      <c r="A350" s="4" t="s">
        <v>92</v>
      </c>
      <c r="B350" s="4" t="s">
        <v>454</v>
      </c>
      <c r="C350" t="e">
        <f>ROUND(IFERROR(VLOOKUP(B350,'VMMC Sites Per District '!$B$3:$E$342,2,FALSE),""),0)</f>
        <v>#VALUE!</v>
      </c>
      <c r="D350" t="e">
        <f>ROUND(IFERROR(VLOOKUP(B350,'VMMC Sites Per District '!$B$3:$E$342,3,FALSE),""),0)</f>
        <v>#VALUE!</v>
      </c>
      <c r="E350">
        <v>496</v>
      </c>
      <c r="F350">
        <v>124</v>
      </c>
    </row>
    <row r="351" spans="1:6" ht="15.75" customHeight="1" x14ac:dyDescent="0.25">
      <c r="A351" s="4" t="s">
        <v>92</v>
      </c>
      <c r="B351" s="4" t="s">
        <v>455</v>
      </c>
      <c r="C351" t="e">
        <f>ROUND(IFERROR(VLOOKUP(B351,'VMMC Sites Per District '!$B$3:$E$342,2,FALSE),""),0)</f>
        <v>#VALUE!</v>
      </c>
      <c r="D351" t="e">
        <f>ROUND(IFERROR(VLOOKUP(B351,'VMMC Sites Per District '!$B$3:$E$342,3,FALSE),""),0)</f>
        <v>#VALUE!</v>
      </c>
      <c r="E351">
        <v>0</v>
      </c>
      <c r="F351">
        <v>0</v>
      </c>
    </row>
    <row r="352" spans="1:6" ht="15.75" customHeight="1" x14ac:dyDescent="0.25">
      <c r="A352" s="4" t="s">
        <v>92</v>
      </c>
      <c r="B352" s="4" t="s">
        <v>456</v>
      </c>
      <c r="C352" t="e">
        <f>ROUND(IFERROR(VLOOKUP(B352,'VMMC Sites Per District '!$B$3:$E$342,2,FALSE),""),0)</f>
        <v>#VALUE!</v>
      </c>
      <c r="D352" t="e">
        <f>ROUND(IFERROR(VLOOKUP(B352,'VMMC Sites Per District '!$B$3:$E$342,3,FALSE),""),0)</f>
        <v>#VALUE!</v>
      </c>
      <c r="E352">
        <v>96</v>
      </c>
      <c r="F352">
        <v>24</v>
      </c>
    </row>
    <row r="353" spans="1:6" ht="15.75" customHeight="1" x14ac:dyDescent="0.25">
      <c r="A353" s="4" t="s">
        <v>92</v>
      </c>
      <c r="B353" s="4" t="s">
        <v>457</v>
      </c>
      <c r="C353" t="e">
        <f>ROUND(IFERROR(VLOOKUP(B353,'VMMC Sites Per District '!$B$3:$E$342,2,FALSE),""),0)</f>
        <v>#VALUE!</v>
      </c>
      <c r="D353" t="e">
        <f>ROUND(IFERROR(VLOOKUP(B353,'VMMC Sites Per District '!$B$3:$E$342,3,FALSE),""),0)</f>
        <v>#VALUE!</v>
      </c>
      <c r="E353">
        <v>320</v>
      </c>
      <c r="F353">
        <v>80</v>
      </c>
    </row>
    <row r="354" spans="1:6" ht="15.75" customHeight="1" x14ac:dyDescent="0.25">
      <c r="A354" s="4" t="s">
        <v>92</v>
      </c>
      <c r="B354" s="4" t="s">
        <v>458</v>
      </c>
      <c r="C354" t="e">
        <f>ROUND(IFERROR(VLOOKUP(B354,'VMMC Sites Per District '!$B$3:$E$342,2,FALSE),""),0)</f>
        <v>#VALUE!</v>
      </c>
      <c r="D354" t="e">
        <f>ROUND(IFERROR(VLOOKUP(B354,'VMMC Sites Per District '!$B$3:$E$342,3,FALSE),""),0)</f>
        <v>#VALUE!</v>
      </c>
      <c r="E354">
        <v>0</v>
      </c>
      <c r="F354">
        <v>0</v>
      </c>
    </row>
    <row r="355" spans="1:6" ht="15.75" customHeight="1" x14ac:dyDescent="0.25">
      <c r="A355" s="4" t="s">
        <v>92</v>
      </c>
      <c r="B355" s="4" t="s">
        <v>459</v>
      </c>
      <c r="C355" t="e">
        <f>ROUND(IFERROR(VLOOKUP(B355,'VMMC Sites Per District '!$B$3:$E$342,2,FALSE),""),0)</f>
        <v>#VALUE!</v>
      </c>
      <c r="D355" t="e">
        <f>ROUND(IFERROR(VLOOKUP(B355,'VMMC Sites Per District '!$B$3:$E$342,3,FALSE),""),0)</f>
        <v>#VALUE!</v>
      </c>
      <c r="E355">
        <v>724</v>
      </c>
      <c r="F355">
        <v>181</v>
      </c>
    </row>
    <row r="356" spans="1:6" ht="15.75" customHeight="1" x14ac:dyDescent="0.25">
      <c r="A356" s="4" t="s">
        <v>92</v>
      </c>
      <c r="B356" s="4" t="s">
        <v>460</v>
      </c>
      <c r="C356" t="e">
        <f>ROUND(IFERROR(VLOOKUP(B356,'VMMC Sites Per District '!$B$3:$E$342,2,FALSE),""),0)</f>
        <v>#VALUE!</v>
      </c>
      <c r="D356" t="e">
        <f>ROUND(IFERROR(VLOOKUP(B356,'VMMC Sites Per District '!$B$3:$E$342,3,FALSE),""),0)</f>
        <v>#VALUE!</v>
      </c>
      <c r="E356">
        <v>2327</v>
      </c>
      <c r="F356">
        <v>582</v>
      </c>
    </row>
    <row r="357" spans="1:6" ht="15.75" customHeight="1" x14ac:dyDescent="0.25">
      <c r="A357" s="4" t="s">
        <v>93</v>
      </c>
      <c r="B357" s="4" t="s">
        <v>461</v>
      </c>
      <c r="C357" t="e">
        <f>ROUND(IFERROR(VLOOKUP(B357,'VMMC Sites Per District '!$B$3:$E$342,2,FALSE),""),0)</f>
        <v>#VALUE!</v>
      </c>
      <c r="D357" t="e">
        <f>ROUND(IFERROR(VLOOKUP(B357,'VMMC Sites Per District '!$B$3:$E$342,3,FALSE),""),0)</f>
        <v>#VALUE!</v>
      </c>
      <c r="E357">
        <v>2566</v>
      </c>
      <c r="F357">
        <v>642</v>
      </c>
    </row>
    <row r="358" spans="1:6" ht="15.75" customHeight="1" x14ac:dyDescent="0.25">
      <c r="A358" s="4" t="s">
        <v>93</v>
      </c>
      <c r="B358" s="4" t="s">
        <v>462</v>
      </c>
      <c r="C358" t="e">
        <f>ROUND(IFERROR(VLOOKUP(B358,'VMMC Sites Per District '!$B$3:$E$342,2,FALSE),""),0)</f>
        <v>#VALUE!</v>
      </c>
      <c r="D358" t="e">
        <f>ROUND(IFERROR(VLOOKUP(B358,'VMMC Sites Per District '!$B$3:$E$342,3,FALSE),""),0)</f>
        <v>#VALUE!</v>
      </c>
      <c r="E358">
        <v>4482</v>
      </c>
      <c r="F358">
        <v>1121</v>
      </c>
    </row>
    <row r="359" spans="1:6" ht="15.75" customHeight="1" x14ac:dyDescent="0.25">
      <c r="A359" s="4" t="s">
        <v>94</v>
      </c>
      <c r="B359" s="22" t="s">
        <v>463</v>
      </c>
      <c r="E359">
        <v>6208</v>
      </c>
      <c r="F359">
        <v>1552</v>
      </c>
    </row>
    <row r="360" spans="1:6" ht="15.75" customHeight="1" x14ac:dyDescent="0.25">
      <c r="A360" s="4" t="s">
        <v>95</v>
      </c>
      <c r="B360" s="4" t="s">
        <v>464</v>
      </c>
      <c r="C360" t="e">
        <f>ROUND(IFERROR(VLOOKUP(B360,'VMMC Sites Per District '!$B$3:$E$342,2,FALSE),""),0)</f>
        <v>#VALUE!</v>
      </c>
      <c r="D360" t="e">
        <f>ROUND(IFERROR(VLOOKUP(B360,'VMMC Sites Per District '!$B$3:$E$342,3,FALSE),""),0)</f>
        <v>#VALUE!</v>
      </c>
      <c r="E360">
        <v>2344</v>
      </c>
      <c r="F360">
        <v>586</v>
      </c>
    </row>
    <row r="361" spans="1:6" ht="15.75" customHeight="1" x14ac:dyDescent="0.25">
      <c r="A361" s="4" t="s">
        <v>95</v>
      </c>
      <c r="B361" s="4" t="s">
        <v>465</v>
      </c>
      <c r="C361" t="e">
        <f>ROUND(IFERROR(VLOOKUP(B361,'VMMC Sites Per District '!$B$3:$E$342,2,FALSE),""),0)</f>
        <v>#VALUE!</v>
      </c>
      <c r="D361" t="e">
        <f>ROUND(IFERROR(VLOOKUP(B361,'VMMC Sites Per District '!$B$3:$E$342,3,FALSE),""),0)</f>
        <v>#VALUE!</v>
      </c>
      <c r="E361">
        <v>2310</v>
      </c>
      <c r="F361">
        <v>578</v>
      </c>
    </row>
    <row r="362" spans="1:6" ht="15.75" customHeight="1" x14ac:dyDescent="0.25">
      <c r="A362" s="4" t="s">
        <v>95</v>
      </c>
      <c r="B362" s="4" t="s">
        <v>466</v>
      </c>
      <c r="C362" t="e">
        <f>ROUND(IFERROR(VLOOKUP(B362,'VMMC Sites Per District '!$B$3:$E$342,2,FALSE),""),0)</f>
        <v>#VALUE!</v>
      </c>
      <c r="D362" t="e">
        <f>ROUND(IFERROR(VLOOKUP(B362,'VMMC Sites Per District '!$B$3:$E$342,3,FALSE),""),0)</f>
        <v>#VALUE!</v>
      </c>
      <c r="E362">
        <v>292</v>
      </c>
      <c r="F362">
        <v>73</v>
      </c>
    </row>
    <row r="363" spans="1:6" ht="15.75" customHeight="1" x14ac:dyDescent="0.25">
      <c r="A363" s="4" t="s">
        <v>95</v>
      </c>
      <c r="B363" s="4" t="s">
        <v>467</v>
      </c>
      <c r="C363" t="e">
        <f>ROUND(IFERROR(VLOOKUP(B363,'VMMC Sites Per District '!$B$3:$E$342,2,FALSE),""),0)</f>
        <v>#VALUE!</v>
      </c>
      <c r="D363" t="e">
        <f>ROUND(IFERROR(VLOOKUP(B363,'VMMC Sites Per District '!$B$3:$E$342,3,FALSE),""),0)</f>
        <v>#VALUE!</v>
      </c>
      <c r="E363">
        <v>1609</v>
      </c>
      <c r="F363">
        <v>402</v>
      </c>
    </row>
    <row r="364" spans="1:6" ht="15.75" customHeight="1" x14ac:dyDescent="0.25">
      <c r="A364" s="4" t="s">
        <v>96</v>
      </c>
      <c r="B364" s="4" t="s">
        <v>468</v>
      </c>
      <c r="C364" t="e">
        <f>ROUND(IFERROR(VLOOKUP(B364,'VMMC Sites Per District '!$B$3:$E$342,2,FALSE),""),0)</f>
        <v>#VALUE!</v>
      </c>
      <c r="D364" t="e">
        <f>ROUND(IFERROR(VLOOKUP(B364,'VMMC Sites Per District '!$B$3:$E$342,3,FALSE),""),0)</f>
        <v>#VALUE!</v>
      </c>
      <c r="E364">
        <v>1497</v>
      </c>
      <c r="F364">
        <v>374</v>
      </c>
    </row>
    <row r="365" spans="1:6" ht="15.75" customHeight="1" x14ac:dyDescent="0.25">
      <c r="A365" s="4" t="s">
        <v>96</v>
      </c>
      <c r="B365" s="4" t="s">
        <v>469</v>
      </c>
      <c r="C365" t="e">
        <f>ROUND(IFERROR(VLOOKUP(B365,'VMMC Sites Per District '!$B$3:$E$342,2,FALSE),""),0)</f>
        <v>#VALUE!</v>
      </c>
      <c r="D365" t="e">
        <f>ROUND(IFERROR(VLOOKUP(B365,'VMMC Sites Per District '!$B$3:$E$342,3,FALSE),""),0)</f>
        <v>#VALUE!</v>
      </c>
      <c r="E365">
        <v>5643</v>
      </c>
      <c r="F365">
        <v>1411</v>
      </c>
    </row>
    <row r="366" spans="1:6" ht="15.75" customHeight="1" x14ac:dyDescent="0.25">
      <c r="A366" s="4" t="s">
        <v>97</v>
      </c>
      <c r="B366" s="4" t="s">
        <v>470</v>
      </c>
      <c r="C366" t="e">
        <f>ROUND(IFERROR(VLOOKUP(B366,'VMMC Sites Per District '!$B$3:$E$342,2,FALSE),""),0)</f>
        <v>#VALUE!</v>
      </c>
      <c r="D366" t="e">
        <f>ROUND(IFERROR(VLOOKUP(B366,'VMMC Sites Per District '!$B$3:$E$342,3,FALSE),""),0)</f>
        <v>#VALUE!</v>
      </c>
      <c r="E366">
        <v>786</v>
      </c>
      <c r="F366">
        <v>197</v>
      </c>
    </row>
    <row r="367" spans="1:6" ht="15.75" customHeight="1" x14ac:dyDescent="0.25">
      <c r="A367" s="4" t="s">
        <v>97</v>
      </c>
      <c r="B367" s="4" t="s">
        <v>471</v>
      </c>
      <c r="C367" t="e">
        <f>ROUND(IFERROR(VLOOKUP(B367,'VMMC Sites Per District '!$B$3:$E$342,2,FALSE),""),0)</f>
        <v>#VALUE!</v>
      </c>
      <c r="D367" t="e">
        <f>ROUND(IFERROR(VLOOKUP(B367,'VMMC Sites Per District '!$B$3:$E$342,3,FALSE),""),0)</f>
        <v>#VALUE!</v>
      </c>
      <c r="E367">
        <v>959</v>
      </c>
      <c r="F367">
        <v>240</v>
      </c>
    </row>
    <row r="368" spans="1:6" ht="15.75" customHeight="1" x14ac:dyDescent="0.25">
      <c r="A368" s="4" t="s">
        <v>97</v>
      </c>
      <c r="B368" s="4" t="s">
        <v>472</v>
      </c>
      <c r="C368" t="e">
        <f>ROUND(IFERROR(VLOOKUP(B368,'VMMC Sites Per District '!$B$3:$E$342,2,FALSE),""),0)</f>
        <v>#VALUE!</v>
      </c>
      <c r="D368" t="e">
        <f>ROUND(IFERROR(VLOOKUP(B368,'VMMC Sites Per District '!$B$3:$E$342,3,FALSE),""),0)</f>
        <v>#VALUE!</v>
      </c>
      <c r="E368">
        <v>4501</v>
      </c>
      <c r="F368">
        <v>1125</v>
      </c>
    </row>
    <row r="369" spans="1:6" ht="15.75" customHeight="1" x14ac:dyDescent="0.25">
      <c r="A369" s="4" t="s">
        <v>97</v>
      </c>
      <c r="B369" s="4" t="s">
        <v>473</v>
      </c>
      <c r="C369" t="e">
        <f>ROUND(IFERROR(VLOOKUP(B369,'VMMC Sites Per District '!$B$3:$E$342,2,FALSE),""),0)</f>
        <v>#VALUE!</v>
      </c>
      <c r="D369" t="e">
        <f>ROUND(IFERROR(VLOOKUP(B369,'VMMC Sites Per District '!$B$3:$E$342,3,FALSE),""),0)</f>
        <v>#VALUE!</v>
      </c>
      <c r="E369">
        <v>1041</v>
      </c>
      <c r="F369">
        <v>260</v>
      </c>
    </row>
    <row r="370" spans="1:6" ht="15.75" customHeight="1" x14ac:dyDescent="0.25">
      <c r="A370" s="4" t="s">
        <v>97</v>
      </c>
      <c r="B370" s="4" t="s">
        <v>474</v>
      </c>
      <c r="C370" t="e">
        <f>ROUND(IFERROR(VLOOKUP(B370,'VMMC Sites Per District '!$B$3:$E$342,2,FALSE),""),0)</f>
        <v>#VALUE!</v>
      </c>
      <c r="D370" t="e">
        <f>ROUND(IFERROR(VLOOKUP(B370,'VMMC Sites Per District '!$B$3:$E$342,3,FALSE),""),0)</f>
        <v>#VALUE!</v>
      </c>
      <c r="F370">
        <v>0</v>
      </c>
    </row>
    <row r="371" spans="1:6" ht="15.75" customHeight="1" x14ac:dyDescent="0.25">
      <c r="A371" s="4" t="s">
        <v>98</v>
      </c>
      <c r="B371" s="4" t="s">
        <v>475</v>
      </c>
      <c r="C371" t="e">
        <f>ROUND(IFERROR(VLOOKUP(B371,'VMMC Sites Per District '!$B$3:$E$342,2,FALSE),""),0)</f>
        <v>#VALUE!</v>
      </c>
      <c r="D371" t="e">
        <f>ROUND(IFERROR(VLOOKUP(B371,'VMMC Sites Per District '!$B$3:$E$342,3,FALSE),""),0)</f>
        <v>#VALUE!</v>
      </c>
      <c r="E371">
        <v>4086</v>
      </c>
      <c r="F371">
        <v>1022</v>
      </c>
    </row>
    <row r="372" spans="1:6" ht="15.75" customHeight="1" x14ac:dyDescent="0.25">
      <c r="A372" s="4" t="s">
        <v>98</v>
      </c>
      <c r="B372" s="4" t="s">
        <v>476</v>
      </c>
      <c r="C372" t="e">
        <f>ROUND(IFERROR(VLOOKUP(B372,'VMMC Sites Per District '!$B$3:$E$342,2,FALSE),""),0)</f>
        <v>#VALUE!</v>
      </c>
      <c r="D372" t="e">
        <f>ROUND(IFERROR(VLOOKUP(B372,'VMMC Sites Per District '!$B$3:$E$342,3,FALSE),""),0)</f>
        <v>#VALUE!</v>
      </c>
      <c r="E372">
        <v>5985</v>
      </c>
      <c r="F372">
        <v>1496</v>
      </c>
    </row>
    <row r="373" spans="1:6" ht="15.75" customHeight="1" x14ac:dyDescent="0.25">
      <c r="A373" s="4" t="s">
        <v>98</v>
      </c>
      <c r="B373" s="4" t="s">
        <v>477</v>
      </c>
      <c r="C373" t="e">
        <f>ROUND(IFERROR(VLOOKUP(B373,'VMMC Sites Per District '!$B$3:$E$342,2,FALSE),""),0)</f>
        <v>#VALUE!</v>
      </c>
      <c r="D373" t="e">
        <f>ROUND(IFERROR(VLOOKUP(B373,'VMMC Sites Per District '!$B$3:$E$342,3,FALSE),""),0)</f>
        <v>#VALUE!</v>
      </c>
      <c r="E373">
        <v>5127</v>
      </c>
      <c r="F373">
        <v>1282</v>
      </c>
    </row>
    <row r="374" spans="1:6" ht="15.75" customHeight="1" x14ac:dyDescent="0.25">
      <c r="A374" s="4" t="s">
        <v>98</v>
      </c>
      <c r="B374" s="4" t="s">
        <v>478</v>
      </c>
      <c r="C374" t="e">
        <f>ROUND(IFERROR(VLOOKUP(B374,'VMMC Sites Per District '!$B$3:$E$342,2,FALSE),""),0)</f>
        <v>#VALUE!</v>
      </c>
      <c r="D374" t="e">
        <f>ROUND(IFERROR(VLOOKUP(B374,'VMMC Sites Per District '!$B$3:$E$342,3,FALSE),""),0)</f>
        <v>#VALUE!</v>
      </c>
      <c r="E374">
        <v>6858</v>
      </c>
      <c r="F374">
        <v>1715</v>
      </c>
    </row>
    <row r="375" spans="1:6" ht="15.75" customHeight="1" x14ac:dyDescent="0.25">
      <c r="A375" s="4" t="s">
        <v>98</v>
      </c>
      <c r="B375" s="4" t="s">
        <v>479</v>
      </c>
      <c r="C375" t="e">
        <f>ROUND(IFERROR(VLOOKUP(B375,'VMMC Sites Per District '!$B$3:$E$342,2,FALSE),""),0)</f>
        <v>#VALUE!</v>
      </c>
      <c r="D375" t="e">
        <f>ROUND(IFERROR(VLOOKUP(B375,'VMMC Sites Per District '!$B$3:$E$342,3,FALSE),""),0)</f>
        <v>#VALUE!</v>
      </c>
      <c r="E375">
        <v>6230</v>
      </c>
      <c r="F375">
        <v>1558</v>
      </c>
    </row>
    <row r="376" spans="1:6" ht="15.75" customHeight="1" x14ac:dyDescent="0.25">
      <c r="A376" s="4" t="s">
        <v>98</v>
      </c>
      <c r="B376" s="4" t="s">
        <v>480</v>
      </c>
      <c r="C376" t="e">
        <f>ROUND(IFERROR(VLOOKUP(B376,'VMMC Sites Per District '!$B$3:$E$342,2,FALSE),""),0)</f>
        <v>#VALUE!</v>
      </c>
      <c r="D376" t="e">
        <f>ROUND(IFERROR(VLOOKUP(B376,'VMMC Sites Per District '!$B$3:$E$342,3,FALSE),""),0)</f>
        <v>#VALUE!</v>
      </c>
      <c r="E376">
        <v>4222</v>
      </c>
      <c r="F376">
        <v>1056</v>
      </c>
    </row>
    <row r="377" spans="1:6" ht="15.75" customHeight="1" x14ac:dyDescent="0.25">
      <c r="A377" s="4" t="s">
        <v>98</v>
      </c>
      <c r="B377" s="4" t="s">
        <v>481</v>
      </c>
      <c r="C377" t="e">
        <f>ROUND(IFERROR(VLOOKUP(B377,'VMMC Sites Per District '!$B$3:$E$342,2,FALSE),""),0)</f>
        <v>#VALUE!</v>
      </c>
      <c r="D377" t="e">
        <f>ROUND(IFERROR(VLOOKUP(B377,'VMMC Sites Per District '!$B$3:$E$342,3,FALSE),""),0)</f>
        <v>#VALUE!</v>
      </c>
      <c r="E377">
        <v>17876</v>
      </c>
      <c r="F377">
        <v>4469</v>
      </c>
    </row>
    <row r="378" spans="1:6" ht="15.75" customHeight="1" x14ac:dyDescent="0.25">
      <c r="A378" s="4" t="s">
        <v>98</v>
      </c>
      <c r="B378" s="4" t="s">
        <v>482</v>
      </c>
      <c r="C378" t="e">
        <f>ROUND(IFERROR(VLOOKUP(B378,'VMMC Sites Per District '!$B$3:$E$342,2,FALSE),""),0)</f>
        <v>#VALUE!</v>
      </c>
      <c r="D378" t="e">
        <f>ROUND(IFERROR(VLOOKUP(B378,'VMMC Sites Per District '!$B$3:$E$342,3,FALSE),""),0)</f>
        <v>#VALUE!</v>
      </c>
      <c r="E378">
        <v>9205</v>
      </c>
      <c r="F378">
        <v>2301</v>
      </c>
    </row>
    <row r="379" spans="1:6" ht="15.75" customHeight="1" x14ac:dyDescent="0.25">
      <c r="A379" s="4" t="s">
        <v>99</v>
      </c>
      <c r="B379" s="4" t="s">
        <v>484</v>
      </c>
      <c r="C379" t="e">
        <f>ROUND(IFERROR(VLOOKUP(B379,'VMMC Sites Per District '!$B$3:$E$342,2,FALSE),""),0)</f>
        <v>#VALUE!</v>
      </c>
      <c r="D379" t="e">
        <f>ROUND(IFERROR(VLOOKUP(B379,'VMMC Sites Per District '!$B$3:$E$342,3,FALSE),""),0)</f>
        <v>#VALUE!</v>
      </c>
      <c r="E379">
        <v>7498</v>
      </c>
      <c r="F379">
        <v>1875</v>
      </c>
    </row>
    <row r="380" spans="1:6" ht="15.75" customHeight="1" x14ac:dyDescent="0.25">
      <c r="A380" s="10"/>
      <c r="B380" s="12" t="s">
        <v>100</v>
      </c>
      <c r="C380" s="36" t="e">
        <f t="shared" ref="C380:F380" si="0">SUM(C2:C379)</f>
        <v>#VALUE!</v>
      </c>
      <c r="D380" s="36" t="e">
        <f t="shared" si="0"/>
        <v>#VALUE!</v>
      </c>
      <c r="E380" s="36">
        <f t="shared" si="0"/>
        <v>800000</v>
      </c>
      <c r="F380" s="36">
        <f t="shared" si="0"/>
        <v>200043</v>
      </c>
    </row>
    <row r="381" spans="1:6" ht="15.75" customHeight="1" x14ac:dyDescent="0.25"/>
    <row r="382" spans="1:6" ht="15.75" customHeight="1" x14ac:dyDescent="0.25"/>
    <row r="383" spans="1:6" ht="15.75" customHeight="1" x14ac:dyDescent="0.25"/>
    <row r="384" spans="1:6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District Targets</vt:lpstr>
      <vt:lpstr>Sheet3</vt:lpstr>
      <vt:lpstr>VMMC Sites Per District 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imlutalo</dc:creator>
  <cp:lastModifiedBy>Szekeres, Szidonia</cp:lastModifiedBy>
  <cp:lastPrinted>2019-07-25T09:22:40Z</cp:lastPrinted>
  <dcterms:created xsi:type="dcterms:W3CDTF">2018-06-20T13:56:45Z</dcterms:created>
  <dcterms:modified xsi:type="dcterms:W3CDTF">2019-08-06T08:15:41Z</dcterms:modified>
</cp:coreProperties>
</file>